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NG.ARACELI\Documents\SOCORRO BELTRAN\2022\"/>
    </mc:Choice>
  </mc:AlternateContent>
  <xr:revisionPtr revIDLastSave="0" documentId="13_ncr:1_{F2B775C4-76D7-48F6-BBE9-0C2D4B809013}" xr6:coauthVersionLast="47" xr6:coauthVersionMax="47" xr10:uidLastSave="{00000000-0000-0000-0000-000000000000}"/>
  <bookViews>
    <workbookView xWindow="-120" yWindow="-120" windowWidth="21840" windowHeight="13140" xr2:uid="{B5F52C7A-5286-4E23-BB45-2AED8D1123A8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1" i="1" l="1"/>
  <c r="P52" i="1"/>
  <c r="S50" i="1"/>
  <c r="S49" i="1"/>
  <c r="O49" i="1"/>
  <c r="S48" i="1"/>
  <c r="U48" i="1" s="1"/>
  <c r="Q48" i="1"/>
  <c r="S47" i="1"/>
  <c r="O47" i="1"/>
  <c r="S46" i="1"/>
  <c r="U46" i="1" s="1"/>
  <c r="S45" i="1"/>
  <c r="O45" i="1"/>
  <c r="S44" i="1"/>
  <c r="U44" i="1" s="1"/>
  <c r="Q44" i="1"/>
  <c r="S43" i="1"/>
  <c r="O43" i="1"/>
  <c r="S42" i="1"/>
  <c r="U42" i="1" s="1"/>
  <c r="S41" i="1"/>
  <c r="O41" i="1"/>
  <c r="S40" i="1"/>
  <c r="U40" i="1" s="1"/>
  <c r="Q40" i="1"/>
  <c r="S39" i="1"/>
  <c r="O39" i="1"/>
  <c r="S38" i="1"/>
  <c r="U38" i="1" s="1"/>
  <c r="S37" i="1"/>
  <c r="O37" i="1"/>
  <c r="P37" i="1" s="1"/>
  <c r="S36" i="1"/>
  <c r="U36" i="1" s="1"/>
  <c r="Q36" i="1"/>
  <c r="S35" i="1"/>
  <c r="O35" i="1"/>
  <c r="S34" i="1"/>
  <c r="U34" i="1" s="1"/>
  <c r="Q34" i="1"/>
  <c r="S33" i="1"/>
  <c r="O33" i="1"/>
  <c r="P33" i="1" s="1"/>
  <c r="S32" i="1"/>
  <c r="U32" i="1" s="1"/>
  <c r="Q32" i="1"/>
  <c r="S31" i="1"/>
  <c r="O31" i="1"/>
  <c r="P31" i="1" s="1"/>
  <c r="S30" i="1"/>
  <c r="U30" i="1" s="1"/>
  <c r="Q30" i="1"/>
  <c r="S29" i="1"/>
  <c r="O29" i="1"/>
  <c r="P29" i="1" s="1"/>
  <c r="S28" i="1"/>
  <c r="U28" i="1" s="1"/>
  <c r="Q28" i="1"/>
  <c r="S27" i="1"/>
  <c r="O27" i="1"/>
  <c r="S26" i="1"/>
  <c r="U26" i="1" s="1"/>
  <c r="Q26" i="1"/>
  <c r="S25" i="1"/>
  <c r="O25" i="1"/>
  <c r="P25" i="1" s="1"/>
  <c r="S24" i="1"/>
  <c r="U24" i="1" s="1"/>
  <c r="S23" i="1"/>
  <c r="O23" i="1"/>
  <c r="P23" i="1" s="1"/>
  <c r="S22" i="1"/>
  <c r="U22" i="1" s="1"/>
  <c r="Q22" i="1"/>
  <c r="S21" i="1"/>
  <c r="O21" i="1"/>
  <c r="P21" i="1" s="1"/>
  <c r="S20" i="1"/>
  <c r="U20" i="1" s="1"/>
  <c r="Q20" i="1"/>
  <c r="S19" i="1"/>
  <c r="O19" i="1"/>
  <c r="S18" i="1"/>
  <c r="U18" i="1" s="1"/>
  <c r="Q18" i="1"/>
  <c r="S17" i="1"/>
  <c r="O17" i="1"/>
  <c r="P17" i="1" s="1"/>
  <c r="S16" i="1"/>
  <c r="U16" i="1" s="1"/>
  <c r="S15" i="1"/>
  <c r="O15" i="1"/>
  <c r="P15" i="1" s="1"/>
  <c r="S14" i="1"/>
  <c r="U14" i="1" s="1"/>
  <c r="Q14" i="1"/>
  <c r="S13" i="1"/>
  <c r="O13" i="1"/>
  <c r="S12" i="1"/>
  <c r="Q12" i="1"/>
  <c r="S11" i="1"/>
  <c r="O52" i="1" l="1"/>
  <c r="P45" i="1"/>
  <c r="P41" i="1"/>
  <c r="P13" i="1"/>
  <c r="P39" i="1"/>
  <c r="P43" i="1"/>
  <c r="P47" i="1"/>
  <c r="P49" i="1"/>
  <c r="P11" i="1"/>
  <c r="S52" i="1"/>
  <c r="U12" i="1"/>
  <c r="Q24" i="1"/>
  <c r="Q46" i="1"/>
  <c r="Q16" i="1"/>
  <c r="Q38" i="1"/>
  <c r="Q42" i="1"/>
  <c r="P19" i="1"/>
  <c r="P27" i="1"/>
  <c r="P35" i="1"/>
  <c r="Q52" i="1" l="1"/>
</calcChain>
</file>

<file path=xl/sharedStrings.xml><?xml version="1.0" encoding="utf-8"?>
<sst xmlns="http://schemas.openxmlformats.org/spreadsheetml/2006/main" count="66" uniqueCount="56">
  <si>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</si>
  <si>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</si>
  <si>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</si>
  <si>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</si>
  <si>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</si>
  <si>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</si>
  <si>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</si>
  <si>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</si>
  <si>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</si>
  <si>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</si>
  <si>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</si>
  <si>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</si>
  <si>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SUMA</t>
  </si>
  <si>
    <t>ENE-DIC</t>
  </si>
  <si>
    <t>SIN IVA</t>
  </si>
  <si>
    <t>C1</t>
  </si>
  <si>
    <t>AUTOS, PICK UPS, VANS</t>
  </si>
  <si>
    <t>MOTO</t>
  </si>
  <si>
    <t>MOTOCICLETAS</t>
  </si>
  <si>
    <t>AUTOBUSES LOCALES</t>
  </si>
  <si>
    <t>AUTOBUSES FORANEOS</t>
  </si>
  <si>
    <t>C2L</t>
  </si>
  <si>
    <t>CAMIONES DE 2 Y 3 EJES LOCALES</t>
  </si>
  <si>
    <t>C2F</t>
  </si>
  <si>
    <t>CAMIONES DE 2 Y 3 EJES FORANEOS</t>
  </si>
  <si>
    <t>C3L</t>
  </si>
  <si>
    <t>CAMIONES DE 4 EJES LOCALES</t>
  </si>
  <si>
    <t>C3F</t>
  </si>
  <si>
    <t>CAMIONES DE 4 EJES FORANEOS</t>
  </si>
  <si>
    <t>C4L</t>
  </si>
  <si>
    <t>CAMIONES DE 5 EJES LOCALES</t>
  </si>
  <si>
    <t>C4F</t>
  </si>
  <si>
    <t>CAMIONES DE 5 EJES FORANEOS</t>
  </si>
  <si>
    <t>C5L</t>
  </si>
  <si>
    <t>CAMIONES DE 6 EJES LOCALES</t>
  </si>
  <si>
    <t>C5F</t>
  </si>
  <si>
    <t>CAMIONES DE 6 EJES FORANEOS</t>
  </si>
  <si>
    <t>C6L</t>
  </si>
  <si>
    <t>CAMIONES DE 7 EJES LOCALES</t>
  </si>
  <si>
    <t>C6F</t>
  </si>
  <si>
    <t>CAMIONES DE 7 EJES FORANEOS</t>
  </si>
  <si>
    <t>C7L</t>
  </si>
  <si>
    <t>CAMIONES DE 8 EJES LOCALES</t>
  </si>
  <si>
    <t>C7F</t>
  </si>
  <si>
    <t>CAMIONES DE 8 EJES FORANEOS</t>
  </si>
  <si>
    <t>C8L</t>
  </si>
  <si>
    <t>CAMIONES DE 9 EJES LOCALES</t>
  </si>
  <si>
    <t>C8F</t>
  </si>
  <si>
    <t>CAMIONES DE 9 EJES FORANEOS</t>
  </si>
  <si>
    <t>ADICIONALES</t>
  </si>
  <si>
    <t>EXENTOS</t>
  </si>
  <si>
    <t xml:space="preserve">  </t>
  </si>
  <si>
    <t>ABRIL</t>
  </si>
  <si>
    <t>MAYO</t>
  </si>
  <si>
    <t>TOTAL AFORO</t>
  </si>
  <si>
    <t>ANEXO 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</si>
</sst>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#,##0_ ;\-#,##0\ "/>
    <numFmt numFmtId="165" formatCode="_-* #,##0_-;\-* #,##0_-;_-* &quot;-&quot;??_-;_-@_-"/>
    <numFmt numFmtId="166" formatCode="_-&quot;$&quot;* #,##0_-;\-&quot;$&quot;* #,##0_-;_-&quot;$&quot;* &quot;-&quot;??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2"/>
      <name val="Arial"/>
      <family val="2"/>
    </font>
    <font>
      <b/>
      <sz val="10"/>
      <color indexed="9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5"/>
      <name val="Arial"/>
      <family val="2"/>
    </font>
    <font>
      <sz val="9"/>
      <name val="Arial"/>
      <family val="2"/>
    </font>
    <font>
      <b/>
      <sz val="16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18"/>
        <bgColor indexed="64"/>
      </patternFill>
    </fill>
  </fills>
  <borders count="2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78">
    <xf numFmtId="0" fontId="0" fillId="0" borderId="0" xfId="0"/>
    <xf numFmtId="0" fontId="2" fillId="0" borderId="1" xfId="0" applyFont="1" applyBorder="1"/>
    <xf numFmtId="0" fontId="2" fillId="0" borderId="0" xfId="0" applyFont="1"/>
    <xf numFmtId="0" fontId="2" fillId="0" borderId="2" xfId="0" applyFont="1" applyBorder="1"/>
    <xf numFmtId="0" fontId="2" fillId="0" borderId="3" xfId="0" applyFont="1" applyBorder="1"/>
    <xf numFmtId="0" fontId="2" fillId="0" borderId="4" xfId="0" applyFont="1" applyBorder="1"/>
    <xf numFmtId="0" fontId="2" fillId="0" borderId="6" xfId="0" applyFont="1" applyBorder="1"/>
    <xf numFmtId="0" fontId="2" fillId="0" borderId="7" xfId="0" applyFont="1" applyBorder="1"/>
    <xf numFmtId="0" fontId="6" fillId="0" borderId="0" xfId="0" applyFont="1" applyAlignment="1">
      <alignment horizontal="center" vertical="center"/>
    </xf>
    <xf numFmtId="164" fontId="2" fillId="0" borderId="12" xfId="1" applyNumberFormat="1" applyFont="1" applyFill="1" applyBorder="1"/>
    <xf numFmtId="164" fontId="2" fillId="0" borderId="13" xfId="1" applyNumberFormat="1" applyFont="1" applyFill="1" applyBorder="1"/>
    <xf numFmtId="164" fontId="2" fillId="0" borderId="14" xfId="1" applyNumberFormat="1" applyFont="1" applyFill="1" applyBorder="1"/>
    <xf numFmtId="165" fontId="2" fillId="0" borderId="15" xfId="1" applyNumberFormat="1" applyFont="1" applyFill="1" applyBorder="1"/>
    <xf numFmtId="10" fontId="2" fillId="0" borderId="0" xfId="3" applyNumberFormat="1" applyFont="1" applyFill="1"/>
    <xf numFmtId="165" fontId="2" fillId="0" borderId="0" xfId="0" applyNumberFormat="1" applyFont="1"/>
    <xf numFmtId="165" fontId="2" fillId="0" borderId="5" xfId="0" applyNumberFormat="1" applyFont="1" applyBorder="1"/>
    <xf numFmtId="166" fontId="2" fillId="0" borderId="16" xfId="2" applyNumberFormat="1" applyFont="1" applyFill="1" applyBorder="1"/>
    <xf numFmtId="166" fontId="2" fillId="0" borderId="17" xfId="2" applyNumberFormat="1" applyFont="1" applyFill="1" applyBorder="1"/>
    <xf numFmtId="166" fontId="2" fillId="0" borderId="18" xfId="2" applyNumberFormat="1" applyFont="1" applyFill="1" applyBorder="1"/>
    <xf numFmtId="44" fontId="2" fillId="0" borderId="15" xfId="2" applyFont="1" applyFill="1" applyBorder="1"/>
    <xf numFmtId="166" fontId="6" fillId="0" borderId="18" xfId="2" applyNumberFormat="1" applyFont="1" applyFill="1" applyBorder="1"/>
    <xf numFmtId="10" fontId="2" fillId="0" borderId="0" xfId="0" applyNumberFormat="1" applyFont="1"/>
    <xf numFmtId="164" fontId="2" fillId="0" borderId="16" xfId="1" applyNumberFormat="1" applyFont="1" applyFill="1" applyBorder="1"/>
    <xf numFmtId="164" fontId="2" fillId="0" borderId="17" xfId="1" applyNumberFormat="1" applyFont="1" applyFill="1" applyBorder="1"/>
    <xf numFmtId="164" fontId="2" fillId="0" borderId="18" xfId="1" applyNumberFormat="1" applyFont="1" applyFill="1" applyBorder="1"/>
    <xf numFmtId="164" fontId="2" fillId="0" borderId="16" xfId="2" applyNumberFormat="1" applyFont="1" applyFill="1" applyBorder="1"/>
    <xf numFmtId="164" fontId="2" fillId="0" borderId="17" xfId="2" applyNumberFormat="1" applyFont="1" applyFill="1" applyBorder="1"/>
    <xf numFmtId="164" fontId="2" fillId="0" borderId="18" xfId="2" applyNumberFormat="1" applyFont="1" applyFill="1" applyBorder="1"/>
    <xf numFmtId="166" fontId="2" fillId="0" borderId="15" xfId="2" applyNumberFormat="1" applyFont="1" applyFill="1" applyBorder="1"/>
    <xf numFmtId="164" fontId="0" fillId="0" borderId="17" xfId="1" applyNumberFormat="1" applyFont="1" applyFill="1" applyBorder="1"/>
    <xf numFmtId="0" fontId="8" fillId="0" borderId="0" xfId="0" applyFont="1"/>
    <xf numFmtId="10" fontId="8" fillId="0" borderId="0" xfId="3" applyNumberFormat="1" applyFont="1" applyFill="1"/>
    <xf numFmtId="165" fontId="2" fillId="0" borderId="16" xfId="1" applyNumberFormat="1" applyFont="1" applyFill="1" applyBorder="1"/>
    <xf numFmtId="165" fontId="2" fillId="0" borderId="17" xfId="1" applyNumberFormat="1" applyFont="1" applyFill="1" applyBorder="1"/>
    <xf numFmtId="165" fontId="2" fillId="0" borderId="18" xfId="1" applyNumberFormat="1" applyFont="1" applyFill="1" applyBorder="1"/>
    <xf numFmtId="165" fontId="2" fillId="0" borderId="19" xfId="0" applyNumberFormat="1" applyFont="1" applyBorder="1"/>
    <xf numFmtId="165" fontId="2" fillId="0" borderId="20" xfId="0" applyNumberFormat="1" applyFont="1" applyBorder="1"/>
    <xf numFmtId="165" fontId="2" fillId="0" borderId="21" xfId="2" applyNumberFormat="1" applyFont="1" applyFill="1" applyBorder="1"/>
    <xf numFmtId="165" fontId="2" fillId="0" borderId="22" xfId="2" applyNumberFormat="1" applyFont="1" applyFill="1" applyBorder="1"/>
    <xf numFmtId="165" fontId="2" fillId="0" borderId="23" xfId="2" applyNumberFormat="1" applyFont="1" applyFill="1" applyBorder="1"/>
    <xf numFmtId="165" fontId="2" fillId="0" borderId="15" xfId="2" applyNumberFormat="1" applyFont="1" applyFill="1" applyBorder="1"/>
    <xf numFmtId="166" fontId="6" fillId="0" borderId="23" xfId="2" applyNumberFormat="1" applyFont="1" applyFill="1" applyBorder="1"/>
    <xf numFmtId="165" fontId="2" fillId="0" borderId="8" xfId="0" applyNumberFormat="1" applyFont="1" applyBorder="1"/>
    <xf numFmtId="165" fontId="6" fillId="0" borderId="24" xfId="0" applyNumberFormat="1" applyFont="1" applyBorder="1"/>
    <xf numFmtId="9" fontId="2" fillId="0" borderId="0" xfId="3" applyFont="1" applyFill="1"/>
    <xf numFmtId="0" fontId="2" fillId="0" borderId="0" xfId="0" applyFont="1" applyBorder="1"/>
    <xf numFmtId="0" fontId="4" fillId="0" borderId="0" xfId="0" applyFont="1" applyBorder="1"/>
    <xf numFmtId="0" fontId="2" fillId="0" borderId="0" xfId="0" applyFont="1" applyFill="1"/>
    <xf numFmtId="0" fontId="7" fillId="0" borderId="1" xfId="0" applyFont="1" applyFill="1" applyBorder="1"/>
    <xf numFmtId="165" fontId="6" fillId="0" borderId="14" xfId="0" applyNumberFormat="1" applyFont="1" applyFill="1" applyBorder="1"/>
    <xf numFmtId="0" fontId="7" fillId="0" borderId="8" xfId="0" applyFont="1" applyFill="1" applyBorder="1"/>
    <xf numFmtId="0" fontId="7" fillId="0" borderId="5" xfId="0" applyFont="1" applyFill="1" applyBorder="1"/>
    <xf numFmtId="165" fontId="6" fillId="0" borderId="18" xfId="0" applyNumberFormat="1" applyFont="1" applyFill="1" applyBorder="1"/>
    <xf numFmtId="0" fontId="9" fillId="0" borderId="8" xfId="0" applyFont="1" applyFill="1" applyBorder="1"/>
    <xf numFmtId="0" fontId="9" fillId="0" borderId="0" xfId="0" applyFont="1" applyFill="1"/>
    <xf numFmtId="0" fontId="2" fillId="0" borderId="0" xfId="0" applyFont="1" applyFill="1" applyAlignment="1">
      <alignment horizontal="center"/>
    </xf>
    <xf numFmtId="0" fontId="0" fillId="0" borderId="0" xfId="0" applyFill="1" applyAlignment="1">
      <alignment horizontal="center"/>
    </xf>
    <xf numFmtId="0" fontId="5" fillId="0" borderId="0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7" fillId="0" borderId="25" xfId="0" applyFont="1" applyFill="1" applyBorder="1"/>
    <xf numFmtId="165" fontId="2" fillId="0" borderId="26" xfId="1" applyNumberFormat="1" applyFont="1" applyFill="1" applyBorder="1"/>
    <xf numFmtId="165" fontId="6" fillId="0" borderId="27" xfId="0" applyNumberFormat="1" applyFont="1" applyFill="1" applyBorder="1"/>
    <xf numFmtId="165" fontId="6" fillId="0" borderId="25" xfId="0" applyNumberFormat="1" applyFont="1" applyFill="1" applyBorder="1"/>
    <xf numFmtId="0" fontId="5" fillId="2" borderId="1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7" xfId="0" applyFont="1" applyBorder="1" applyAlignment="1">
      <alignment horizontal="center"/>
    </xf>
    <xf numFmtId="0" fontId="5" fillId="0" borderId="0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5" fillId="0" borderId="6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10" fillId="0" borderId="6" xfId="0" applyFont="1" applyBorder="1"/>
  </cellXfs>
  <cellStyles count="5">
    <cellStyle name="Millares" xfId="1" builtinId="3"/>
    <cellStyle name="Moneda" xfId="2" builtinId="4"/>
    <cellStyle name="Normal" xfId="0" builtinId="0"/>
    <cellStyle name="Porcentaje 2" xfId="3" xr:uid="{AE589FD0-BE31-4F9E-8D6A-EAB55ED5E44E}"/>
    <cellStyle name="Porcentual 2" xfId="4" xr:uid="{B7E3F76C-A718-4CB4-8DC0-734228648C7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847725</xdr:colOff>
      <xdr:row>0</xdr:row>
      <xdr:rowOff>38100</xdr:rowOff>
    </xdr:from>
    <xdr:to>
      <xdr:col>0</xdr:col>
      <xdr:colOff>1828800</xdr:colOff>
      <xdr:row>4</xdr:row>
      <xdr:rowOff>76200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D7BD544-2C5E-41BA-AC2B-1523680CB9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" y="38100"/>
          <a:ext cx="98107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36C694-0F7E-4500-949B-7D92AE2067E0}">
  <dimension ref="A1:AN52"/>
  <sheetViews>
    <sheetView tabSelected="1" workbookViewId="0">
      <selection activeCell="AB9" sqref="AB9"/>
    </sheetView>
  </sheetViews>
  <sheetFormatPr baseColWidth="10" defaultColWidth="9.140625" defaultRowHeight="12.75" x14ac:dyDescent="0.2"/>
  <cols>
    <col min="1" max="1" width="35.85546875" style="2" customWidth="1"/>
    <col min="2" max="2" width="15.140625" style="2" hidden="1" customWidth="1"/>
    <col min="3" max="4" width="14.5703125" style="2" hidden="1" customWidth="1"/>
    <col min="5" max="5" width="15.140625" style="2" hidden="1" customWidth="1"/>
    <col min="6" max="6" width="15" style="2" hidden="1" customWidth="1"/>
    <col min="7" max="7" width="13.7109375" style="2" hidden="1" customWidth="1"/>
    <col min="8" max="10" width="13.85546875" style="2" hidden="1" customWidth="1"/>
    <col min="11" max="11" width="14.140625" style="2" hidden="1" customWidth="1"/>
    <col min="12" max="13" width="13.7109375" style="2" hidden="1" customWidth="1"/>
    <col min="14" max="14" width="1.140625" style="2" hidden="1" customWidth="1"/>
    <col min="15" max="15" width="19.42578125" style="2" customWidth="1"/>
    <col min="16" max="16" width="14.85546875" style="2" hidden="1" customWidth="1"/>
    <col min="17" max="17" width="14.7109375" style="2" hidden="1" customWidth="1"/>
    <col min="18" max="18" width="9.140625" style="2" hidden="1" customWidth="1"/>
    <col min="19" max="19" width="17.7109375" style="2" hidden="1" customWidth="1"/>
    <col min="20" max="20" width="0" style="2" hidden="1" customWidth="1"/>
    <col min="21" max="21" width="18.42578125" style="2" hidden="1" customWidth="1"/>
    <col min="22" max="26" width="0" style="2" hidden="1" customWidth="1"/>
    <col min="27" max="247" width="9.140625" style="2"/>
    <col min="248" max="248" width="35.85546875" style="2" customWidth="1"/>
    <col min="249" max="249" width="0.5703125" style="2" customWidth="1"/>
    <col min="250" max="250" width="15.140625" style="2" customWidth="1"/>
    <col min="251" max="252" width="14.5703125" style="2" customWidth="1"/>
    <col min="253" max="253" width="15.140625" style="2" customWidth="1"/>
    <col min="254" max="254" width="15" style="2" customWidth="1"/>
    <col min="255" max="255" width="13.7109375" style="2" customWidth="1"/>
    <col min="256" max="256" width="13.42578125" style="2" customWidth="1"/>
    <col min="257" max="258" width="13.85546875" style="2" customWidth="1"/>
    <col min="259" max="259" width="14.140625" style="2" customWidth="1"/>
    <col min="260" max="261" width="13.7109375" style="2" customWidth="1"/>
    <col min="262" max="262" width="1.140625" style="2" customWidth="1"/>
    <col min="263" max="263" width="19.42578125" style="2" customWidth="1"/>
    <col min="264" max="264" width="14.85546875" style="2" bestFit="1" customWidth="1"/>
    <col min="265" max="265" width="14.7109375" style="2" customWidth="1"/>
    <col min="266" max="266" width="9.140625" style="2"/>
    <col min="267" max="267" width="17.7109375" style="2" customWidth="1"/>
    <col min="268" max="268" width="9.140625" style="2"/>
    <col min="269" max="269" width="17.140625" style="2" customWidth="1"/>
    <col min="270" max="503" width="9.140625" style="2"/>
    <col min="504" max="504" width="35.85546875" style="2" customWidth="1"/>
    <col min="505" max="505" width="0.5703125" style="2" customWidth="1"/>
    <col min="506" max="506" width="15.140625" style="2" customWidth="1"/>
    <col min="507" max="508" width="14.5703125" style="2" customWidth="1"/>
    <col min="509" max="509" width="15.140625" style="2" customWidth="1"/>
    <col min="510" max="510" width="15" style="2" customWidth="1"/>
    <col min="511" max="511" width="13.7109375" style="2" customWidth="1"/>
    <col min="512" max="512" width="13.42578125" style="2" customWidth="1"/>
    <col min="513" max="514" width="13.85546875" style="2" customWidth="1"/>
    <col min="515" max="515" width="14.140625" style="2" customWidth="1"/>
    <col min="516" max="517" width="13.7109375" style="2" customWidth="1"/>
    <col min="518" max="518" width="1.140625" style="2" customWidth="1"/>
    <col min="519" max="519" width="19.42578125" style="2" customWidth="1"/>
    <col min="520" max="520" width="14.85546875" style="2" bestFit="1" customWidth="1"/>
    <col min="521" max="521" width="14.7109375" style="2" customWidth="1"/>
    <col min="522" max="522" width="9.140625" style="2"/>
    <col min="523" max="523" width="17.7109375" style="2" customWidth="1"/>
    <col min="524" max="524" width="9.140625" style="2"/>
    <col min="525" max="525" width="17.140625" style="2" customWidth="1"/>
    <col min="526" max="759" width="9.140625" style="2"/>
    <col min="760" max="760" width="35.85546875" style="2" customWidth="1"/>
    <col min="761" max="761" width="0.5703125" style="2" customWidth="1"/>
    <col min="762" max="762" width="15.140625" style="2" customWidth="1"/>
    <col min="763" max="764" width="14.5703125" style="2" customWidth="1"/>
    <col min="765" max="765" width="15.140625" style="2" customWidth="1"/>
    <col min="766" max="766" width="15" style="2" customWidth="1"/>
    <col min="767" max="767" width="13.7109375" style="2" customWidth="1"/>
    <col min="768" max="768" width="13.42578125" style="2" customWidth="1"/>
    <col min="769" max="770" width="13.85546875" style="2" customWidth="1"/>
    <col min="771" max="771" width="14.140625" style="2" customWidth="1"/>
    <col min="772" max="773" width="13.7109375" style="2" customWidth="1"/>
    <col min="774" max="774" width="1.140625" style="2" customWidth="1"/>
    <col min="775" max="775" width="19.42578125" style="2" customWidth="1"/>
    <col min="776" max="776" width="14.85546875" style="2" bestFit="1" customWidth="1"/>
    <col min="777" max="777" width="14.7109375" style="2" customWidth="1"/>
    <col min="778" max="778" width="9.140625" style="2"/>
    <col min="779" max="779" width="17.7109375" style="2" customWidth="1"/>
    <col min="780" max="780" width="9.140625" style="2"/>
    <col min="781" max="781" width="17.140625" style="2" customWidth="1"/>
    <col min="782" max="1015" width="9.140625" style="2"/>
    <col min="1016" max="1016" width="35.85546875" style="2" customWidth="1"/>
    <col min="1017" max="1017" width="0.5703125" style="2" customWidth="1"/>
    <col min="1018" max="1018" width="15.140625" style="2" customWidth="1"/>
    <col min="1019" max="1020" width="14.5703125" style="2" customWidth="1"/>
    <col min="1021" max="1021" width="15.140625" style="2" customWidth="1"/>
    <col min="1022" max="1022" width="15" style="2" customWidth="1"/>
    <col min="1023" max="1023" width="13.7109375" style="2" customWidth="1"/>
    <col min="1024" max="1024" width="13.42578125" style="2" customWidth="1"/>
    <col min="1025" max="1026" width="13.85546875" style="2" customWidth="1"/>
    <col min="1027" max="1027" width="14.140625" style="2" customWidth="1"/>
    <col min="1028" max="1029" width="13.7109375" style="2" customWidth="1"/>
    <col min="1030" max="1030" width="1.140625" style="2" customWidth="1"/>
    <col min="1031" max="1031" width="19.42578125" style="2" customWidth="1"/>
    <col min="1032" max="1032" width="14.85546875" style="2" bestFit="1" customWidth="1"/>
    <col min="1033" max="1033" width="14.7109375" style="2" customWidth="1"/>
    <col min="1034" max="1034" width="9.140625" style="2"/>
    <col min="1035" max="1035" width="17.7109375" style="2" customWidth="1"/>
    <col min="1036" max="1036" width="9.140625" style="2"/>
    <col min="1037" max="1037" width="17.140625" style="2" customWidth="1"/>
    <col min="1038" max="1271" width="9.140625" style="2"/>
    <col min="1272" max="1272" width="35.85546875" style="2" customWidth="1"/>
    <col min="1273" max="1273" width="0.5703125" style="2" customWidth="1"/>
    <col min="1274" max="1274" width="15.140625" style="2" customWidth="1"/>
    <col min="1275" max="1276" width="14.5703125" style="2" customWidth="1"/>
    <col min="1277" max="1277" width="15.140625" style="2" customWidth="1"/>
    <col min="1278" max="1278" width="15" style="2" customWidth="1"/>
    <col min="1279" max="1279" width="13.7109375" style="2" customWidth="1"/>
    <col min="1280" max="1280" width="13.42578125" style="2" customWidth="1"/>
    <col min="1281" max="1282" width="13.85546875" style="2" customWidth="1"/>
    <col min="1283" max="1283" width="14.140625" style="2" customWidth="1"/>
    <col min="1284" max="1285" width="13.7109375" style="2" customWidth="1"/>
    <col min="1286" max="1286" width="1.140625" style="2" customWidth="1"/>
    <col min="1287" max="1287" width="19.42578125" style="2" customWidth="1"/>
    <col min="1288" max="1288" width="14.85546875" style="2" bestFit="1" customWidth="1"/>
    <col min="1289" max="1289" width="14.7109375" style="2" customWidth="1"/>
    <col min="1290" max="1290" width="9.140625" style="2"/>
    <col min="1291" max="1291" width="17.7109375" style="2" customWidth="1"/>
    <col min="1292" max="1292" width="9.140625" style="2"/>
    <col min="1293" max="1293" width="17.140625" style="2" customWidth="1"/>
    <col min="1294" max="1527" width="9.140625" style="2"/>
    <col min="1528" max="1528" width="35.85546875" style="2" customWidth="1"/>
    <col min="1529" max="1529" width="0.5703125" style="2" customWidth="1"/>
    <col min="1530" max="1530" width="15.140625" style="2" customWidth="1"/>
    <col min="1531" max="1532" width="14.5703125" style="2" customWidth="1"/>
    <col min="1533" max="1533" width="15.140625" style="2" customWidth="1"/>
    <col min="1534" max="1534" width="15" style="2" customWidth="1"/>
    <col min="1535" max="1535" width="13.7109375" style="2" customWidth="1"/>
    <col min="1536" max="1536" width="13.42578125" style="2" customWidth="1"/>
    <col min="1537" max="1538" width="13.85546875" style="2" customWidth="1"/>
    <col min="1539" max="1539" width="14.140625" style="2" customWidth="1"/>
    <col min="1540" max="1541" width="13.7109375" style="2" customWidth="1"/>
    <col min="1542" max="1542" width="1.140625" style="2" customWidth="1"/>
    <col min="1543" max="1543" width="19.42578125" style="2" customWidth="1"/>
    <col min="1544" max="1544" width="14.85546875" style="2" bestFit="1" customWidth="1"/>
    <col min="1545" max="1545" width="14.7109375" style="2" customWidth="1"/>
    <col min="1546" max="1546" width="9.140625" style="2"/>
    <col min="1547" max="1547" width="17.7109375" style="2" customWidth="1"/>
    <col min="1548" max="1548" width="9.140625" style="2"/>
    <col min="1549" max="1549" width="17.140625" style="2" customWidth="1"/>
    <col min="1550" max="1783" width="9.140625" style="2"/>
    <col min="1784" max="1784" width="35.85546875" style="2" customWidth="1"/>
    <col min="1785" max="1785" width="0.5703125" style="2" customWidth="1"/>
    <col min="1786" max="1786" width="15.140625" style="2" customWidth="1"/>
    <col min="1787" max="1788" width="14.5703125" style="2" customWidth="1"/>
    <col min="1789" max="1789" width="15.140625" style="2" customWidth="1"/>
    <col min="1790" max="1790" width="15" style="2" customWidth="1"/>
    <col min="1791" max="1791" width="13.7109375" style="2" customWidth="1"/>
    <col min="1792" max="1792" width="13.42578125" style="2" customWidth="1"/>
    <col min="1793" max="1794" width="13.85546875" style="2" customWidth="1"/>
    <col min="1795" max="1795" width="14.140625" style="2" customWidth="1"/>
    <col min="1796" max="1797" width="13.7109375" style="2" customWidth="1"/>
    <col min="1798" max="1798" width="1.140625" style="2" customWidth="1"/>
    <col min="1799" max="1799" width="19.42578125" style="2" customWidth="1"/>
    <col min="1800" max="1800" width="14.85546875" style="2" bestFit="1" customWidth="1"/>
    <col min="1801" max="1801" width="14.7109375" style="2" customWidth="1"/>
    <col min="1802" max="1802" width="9.140625" style="2"/>
    <col min="1803" max="1803" width="17.7109375" style="2" customWidth="1"/>
    <col min="1804" max="1804" width="9.140625" style="2"/>
    <col min="1805" max="1805" width="17.140625" style="2" customWidth="1"/>
    <col min="1806" max="2039" width="9.140625" style="2"/>
    <col min="2040" max="2040" width="35.85546875" style="2" customWidth="1"/>
    <col min="2041" max="2041" width="0.5703125" style="2" customWidth="1"/>
    <col min="2042" max="2042" width="15.140625" style="2" customWidth="1"/>
    <col min="2043" max="2044" width="14.5703125" style="2" customWidth="1"/>
    <col min="2045" max="2045" width="15.140625" style="2" customWidth="1"/>
    <col min="2046" max="2046" width="15" style="2" customWidth="1"/>
    <col min="2047" max="2047" width="13.7109375" style="2" customWidth="1"/>
    <col min="2048" max="2048" width="13.42578125" style="2" customWidth="1"/>
    <col min="2049" max="2050" width="13.85546875" style="2" customWidth="1"/>
    <col min="2051" max="2051" width="14.140625" style="2" customWidth="1"/>
    <col min="2052" max="2053" width="13.7109375" style="2" customWidth="1"/>
    <col min="2054" max="2054" width="1.140625" style="2" customWidth="1"/>
    <col min="2055" max="2055" width="19.42578125" style="2" customWidth="1"/>
    <col min="2056" max="2056" width="14.85546875" style="2" bestFit="1" customWidth="1"/>
    <col min="2057" max="2057" width="14.7109375" style="2" customWidth="1"/>
    <col min="2058" max="2058" width="9.140625" style="2"/>
    <col min="2059" max="2059" width="17.7109375" style="2" customWidth="1"/>
    <col min="2060" max="2060" width="9.140625" style="2"/>
    <col min="2061" max="2061" width="17.140625" style="2" customWidth="1"/>
    <col min="2062" max="2295" width="9.140625" style="2"/>
    <col min="2296" max="2296" width="35.85546875" style="2" customWidth="1"/>
    <col min="2297" max="2297" width="0.5703125" style="2" customWidth="1"/>
    <col min="2298" max="2298" width="15.140625" style="2" customWidth="1"/>
    <col min="2299" max="2300" width="14.5703125" style="2" customWidth="1"/>
    <col min="2301" max="2301" width="15.140625" style="2" customWidth="1"/>
    <col min="2302" max="2302" width="15" style="2" customWidth="1"/>
    <col min="2303" max="2303" width="13.7109375" style="2" customWidth="1"/>
    <col min="2304" max="2304" width="13.42578125" style="2" customWidth="1"/>
    <col min="2305" max="2306" width="13.85546875" style="2" customWidth="1"/>
    <col min="2307" max="2307" width="14.140625" style="2" customWidth="1"/>
    <col min="2308" max="2309" width="13.7109375" style="2" customWidth="1"/>
    <col min="2310" max="2310" width="1.140625" style="2" customWidth="1"/>
    <col min="2311" max="2311" width="19.42578125" style="2" customWidth="1"/>
    <col min="2312" max="2312" width="14.85546875" style="2" bestFit="1" customWidth="1"/>
    <col min="2313" max="2313" width="14.7109375" style="2" customWidth="1"/>
    <col min="2314" max="2314" width="9.140625" style="2"/>
    <col min="2315" max="2315" width="17.7109375" style="2" customWidth="1"/>
    <col min="2316" max="2316" width="9.140625" style="2"/>
    <col min="2317" max="2317" width="17.140625" style="2" customWidth="1"/>
    <col min="2318" max="2551" width="9.140625" style="2"/>
    <col min="2552" max="2552" width="35.85546875" style="2" customWidth="1"/>
    <col min="2553" max="2553" width="0.5703125" style="2" customWidth="1"/>
    <col min="2554" max="2554" width="15.140625" style="2" customWidth="1"/>
    <col min="2555" max="2556" width="14.5703125" style="2" customWidth="1"/>
    <col min="2557" max="2557" width="15.140625" style="2" customWidth="1"/>
    <col min="2558" max="2558" width="15" style="2" customWidth="1"/>
    <col min="2559" max="2559" width="13.7109375" style="2" customWidth="1"/>
    <col min="2560" max="2560" width="13.42578125" style="2" customWidth="1"/>
    <col min="2561" max="2562" width="13.85546875" style="2" customWidth="1"/>
    <col min="2563" max="2563" width="14.140625" style="2" customWidth="1"/>
    <col min="2564" max="2565" width="13.7109375" style="2" customWidth="1"/>
    <col min="2566" max="2566" width="1.140625" style="2" customWidth="1"/>
    <col min="2567" max="2567" width="19.42578125" style="2" customWidth="1"/>
    <col min="2568" max="2568" width="14.85546875" style="2" bestFit="1" customWidth="1"/>
    <col min="2569" max="2569" width="14.7109375" style="2" customWidth="1"/>
    <col min="2570" max="2570" width="9.140625" style="2"/>
    <col min="2571" max="2571" width="17.7109375" style="2" customWidth="1"/>
    <col min="2572" max="2572" width="9.140625" style="2"/>
    <col min="2573" max="2573" width="17.140625" style="2" customWidth="1"/>
    <col min="2574" max="2807" width="9.140625" style="2"/>
    <col min="2808" max="2808" width="35.85546875" style="2" customWidth="1"/>
    <col min="2809" max="2809" width="0.5703125" style="2" customWidth="1"/>
    <col min="2810" max="2810" width="15.140625" style="2" customWidth="1"/>
    <col min="2811" max="2812" width="14.5703125" style="2" customWidth="1"/>
    <col min="2813" max="2813" width="15.140625" style="2" customWidth="1"/>
    <col min="2814" max="2814" width="15" style="2" customWidth="1"/>
    <col min="2815" max="2815" width="13.7109375" style="2" customWidth="1"/>
    <col min="2816" max="2816" width="13.42578125" style="2" customWidth="1"/>
    <col min="2817" max="2818" width="13.85546875" style="2" customWidth="1"/>
    <col min="2819" max="2819" width="14.140625" style="2" customWidth="1"/>
    <col min="2820" max="2821" width="13.7109375" style="2" customWidth="1"/>
    <col min="2822" max="2822" width="1.140625" style="2" customWidth="1"/>
    <col min="2823" max="2823" width="19.42578125" style="2" customWidth="1"/>
    <col min="2824" max="2824" width="14.85546875" style="2" bestFit="1" customWidth="1"/>
    <col min="2825" max="2825" width="14.7109375" style="2" customWidth="1"/>
    <col min="2826" max="2826" width="9.140625" style="2"/>
    <col min="2827" max="2827" width="17.7109375" style="2" customWidth="1"/>
    <col min="2828" max="2828" width="9.140625" style="2"/>
    <col min="2829" max="2829" width="17.140625" style="2" customWidth="1"/>
    <col min="2830" max="3063" width="9.140625" style="2"/>
    <col min="3064" max="3064" width="35.85546875" style="2" customWidth="1"/>
    <col min="3065" max="3065" width="0.5703125" style="2" customWidth="1"/>
    <col min="3066" max="3066" width="15.140625" style="2" customWidth="1"/>
    <col min="3067" max="3068" width="14.5703125" style="2" customWidth="1"/>
    <col min="3069" max="3069" width="15.140625" style="2" customWidth="1"/>
    <col min="3070" max="3070" width="15" style="2" customWidth="1"/>
    <col min="3071" max="3071" width="13.7109375" style="2" customWidth="1"/>
    <col min="3072" max="3072" width="13.42578125" style="2" customWidth="1"/>
    <col min="3073" max="3074" width="13.85546875" style="2" customWidth="1"/>
    <col min="3075" max="3075" width="14.140625" style="2" customWidth="1"/>
    <col min="3076" max="3077" width="13.7109375" style="2" customWidth="1"/>
    <col min="3078" max="3078" width="1.140625" style="2" customWidth="1"/>
    <col min="3079" max="3079" width="19.42578125" style="2" customWidth="1"/>
    <col min="3080" max="3080" width="14.85546875" style="2" bestFit="1" customWidth="1"/>
    <col min="3081" max="3081" width="14.7109375" style="2" customWidth="1"/>
    <col min="3082" max="3082" width="9.140625" style="2"/>
    <col min="3083" max="3083" width="17.7109375" style="2" customWidth="1"/>
    <col min="3084" max="3084" width="9.140625" style="2"/>
    <col min="3085" max="3085" width="17.140625" style="2" customWidth="1"/>
    <col min="3086" max="3319" width="9.140625" style="2"/>
    <col min="3320" max="3320" width="35.85546875" style="2" customWidth="1"/>
    <col min="3321" max="3321" width="0.5703125" style="2" customWidth="1"/>
    <col min="3322" max="3322" width="15.140625" style="2" customWidth="1"/>
    <col min="3323" max="3324" width="14.5703125" style="2" customWidth="1"/>
    <col min="3325" max="3325" width="15.140625" style="2" customWidth="1"/>
    <col min="3326" max="3326" width="15" style="2" customWidth="1"/>
    <col min="3327" max="3327" width="13.7109375" style="2" customWidth="1"/>
    <col min="3328" max="3328" width="13.42578125" style="2" customWidth="1"/>
    <col min="3329" max="3330" width="13.85546875" style="2" customWidth="1"/>
    <col min="3331" max="3331" width="14.140625" style="2" customWidth="1"/>
    <col min="3332" max="3333" width="13.7109375" style="2" customWidth="1"/>
    <col min="3334" max="3334" width="1.140625" style="2" customWidth="1"/>
    <col min="3335" max="3335" width="19.42578125" style="2" customWidth="1"/>
    <col min="3336" max="3336" width="14.85546875" style="2" bestFit="1" customWidth="1"/>
    <col min="3337" max="3337" width="14.7109375" style="2" customWidth="1"/>
    <col min="3338" max="3338" width="9.140625" style="2"/>
    <col min="3339" max="3339" width="17.7109375" style="2" customWidth="1"/>
    <col min="3340" max="3340" width="9.140625" style="2"/>
    <col min="3341" max="3341" width="17.140625" style="2" customWidth="1"/>
    <col min="3342" max="3575" width="9.140625" style="2"/>
    <col min="3576" max="3576" width="35.85546875" style="2" customWidth="1"/>
    <col min="3577" max="3577" width="0.5703125" style="2" customWidth="1"/>
    <col min="3578" max="3578" width="15.140625" style="2" customWidth="1"/>
    <col min="3579" max="3580" width="14.5703125" style="2" customWidth="1"/>
    <col min="3581" max="3581" width="15.140625" style="2" customWidth="1"/>
    <col min="3582" max="3582" width="15" style="2" customWidth="1"/>
    <col min="3583" max="3583" width="13.7109375" style="2" customWidth="1"/>
    <col min="3584" max="3584" width="13.42578125" style="2" customWidth="1"/>
    <col min="3585" max="3586" width="13.85546875" style="2" customWidth="1"/>
    <col min="3587" max="3587" width="14.140625" style="2" customWidth="1"/>
    <col min="3588" max="3589" width="13.7109375" style="2" customWidth="1"/>
    <col min="3590" max="3590" width="1.140625" style="2" customWidth="1"/>
    <col min="3591" max="3591" width="19.42578125" style="2" customWidth="1"/>
    <col min="3592" max="3592" width="14.85546875" style="2" bestFit="1" customWidth="1"/>
    <col min="3593" max="3593" width="14.7109375" style="2" customWidth="1"/>
    <col min="3594" max="3594" width="9.140625" style="2"/>
    <col min="3595" max="3595" width="17.7109375" style="2" customWidth="1"/>
    <col min="3596" max="3596" width="9.140625" style="2"/>
    <col min="3597" max="3597" width="17.140625" style="2" customWidth="1"/>
    <col min="3598" max="3831" width="9.140625" style="2"/>
    <col min="3832" max="3832" width="35.85546875" style="2" customWidth="1"/>
    <col min="3833" max="3833" width="0.5703125" style="2" customWidth="1"/>
    <col min="3834" max="3834" width="15.140625" style="2" customWidth="1"/>
    <col min="3835" max="3836" width="14.5703125" style="2" customWidth="1"/>
    <col min="3837" max="3837" width="15.140625" style="2" customWidth="1"/>
    <col min="3838" max="3838" width="15" style="2" customWidth="1"/>
    <col min="3839" max="3839" width="13.7109375" style="2" customWidth="1"/>
    <col min="3840" max="3840" width="13.42578125" style="2" customWidth="1"/>
    <col min="3841" max="3842" width="13.85546875" style="2" customWidth="1"/>
    <col min="3843" max="3843" width="14.140625" style="2" customWidth="1"/>
    <col min="3844" max="3845" width="13.7109375" style="2" customWidth="1"/>
    <col min="3846" max="3846" width="1.140625" style="2" customWidth="1"/>
    <col min="3847" max="3847" width="19.42578125" style="2" customWidth="1"/>
    <col min="3848" max="3848" width="14.85546875" style="2" bestFit="1" customWidth="1"/>
    <col min="3849" max="3849" width="14.7109375" style="2" customWidth="1"/>
    <col min="3850" max="3850" width="9.140625" style="2"/>
    <col min="3851" max="3851" width="17.7109375" style="2" customWidth="1"/>
    <col min="3852" max="3852" width="9.140625" style="2"/>
    <col min="3853" max="3853" width="17.140625" style="2" customWidth="1"/>
    <col min="3854" max="4087" width="9.140625" style="2"/>
    <col min="4088" max="4088" width="35.85546875" style="2" customWidth="1"/>
    <col min="4089" max="4089" width="0.5703125" style="2" customWidth="1"/>
    <col min="4090" max="4090" width="15.140625" style="2" customWidth="1"/>
    <col min="4091" max="4092" width="14.5703125" style="2" customWidth="1"/>
    <col min="4093" max="4093" width="15.140625" style="2" customWidth="1"/>
    <col min="4094" max="4094" width="15" style="2" customWidth="1"/>
    <col min="4095" max="4095" width="13.7109375" style="2" customWidth="1"/>
    <col min="4096" max="4096" width="13.42578125" style="2" customWidth="1"/>
    <col min="4097" max="4098" width="13.85546875" style="2" customWidth="1"/>
    <col min="4099" max="4099" width="14.140625" style="2" customWidth="1"/>
    <col min="4100" max="4101" width="13.7109375" style="2" customWidth="1"/>
    <col min="4102" max="4102" width="1.140625" style="2" customWidth="1"/>
    <col min="4103" max="4103" width="19.42578125" style="2" customWidth="1"/>
    <col min="4104" max="4104" width="14.85546875" style="2" bestFit="1" customWidth="1"/>
    <col min="4105" max="4105" width="14.7109375" style="2" customWidth="1"/>
    <col min="4106" max="4106" width="9.140625" style="2"/>
    <col min="4107" max="4107" width="17.7109375" style="2" customWidth="1"/>
    <col min="4108" max="4108" width="9.140625" style="2"/>
    <col min="4109" max="4109" width="17.140625" style="2" customWidth="1"/>
    <col min="4110" max="4343" width="9.140625" style="2"/>
    <col min="4344" max="4344" width="35.85546875" style="2" customWidth="1"/>
    <col min="4345" max="4345" width="0.5703125" style="2" customWidth="1"/>
    <col min="4346" max="4346" width="15.140625" style="2" customWidth="1"/>
    <col min="4347" max="4348" width="14.5703125" style="2" customWidth="1"/>
    <col min="4349" max="4349" width="15.140625" style="2" customWidth="1"/>
    <col min="4350" max="4350" width="15" style="2" customWidth="1"/>
    <col min="4351" max="4351" width="13.7109375" style="2" customWidth="1"/>
    <col min="4352" max="4352" width="13.42578125" style="2" customWidth="1"/>
    <col min="4353" max="4354" width="13.85546875" style="2" customWidth="1"/>
    <col min="4355" max="4355" width="14.140625" style="2" customWidth="1"/>
    <col min="4356" max="4357" width="13.7109375" style="2" customWidth="1"/>
    <col min="4358" max="4358" width="1.140625" style="2" customWidth="1"/>
    <col min="4359" max="4359" width="19.42578125" style="2" customWidth="1"/>
    <col min="4360" max="4360" width="14.85546875" style="2" bestFit="1" customWidth="1"/>
    <col min="4361" max="4361" width="14.7109375" style="2" customWidth="1"/>
    <col min="4362" max="4362" width="9.140625" style="2"/>
    <col min="4363" max="4363" width="17.7109375" style="2" customWidth="1"/>
    <col min="4364" max="4364" width="9.140625" style="2"/>
    <col min="4365" max="4365" width="17.140625" style="2" customWidth="1"/>
    <col min="4366" max="4599" width="9.140625" style="2"/>
    <col min="4600" max="4600" width="35.85546875" style="2" customWidth="1"/>
    <col min="4601" max="4601" width="0.5703125" style="2" customWidth="1"/>
    <col min="4602" max="4602" width="15.140625" style="2" customWidth="1"/>
    <col min="4603" max="4604" width="14.5703125" style="2" customWidth="1"/>
    <col min="4605" max="4605" width="15.140625" style="2" customWidth="1"/>
    <col min="4606" max="4606" width="15" style="2" customWidth="1"/>
    <col min="4607" max="4607" width="13.7109375" style="2" customWidth="1"/>
    <col min="4608" max="4608" width="13.42578125" style="2" customWidth="1"/>
    <col min="4609" max="4610" width="13.85546875" style="2" customWidth="1"/>
    <col min="4611" max="4611" width="14.140625" style="2" customWidth="1"/>
    <col min="4612" max="4613" width="13.7109375" style="2" customWidth="1"/>
    <col min="4614" max="4614" width="1.140625" style="2" customWidth="1"/>
    <col min="4615" max="4615" width="19.42578125" style="2" customWidth="1"/>
    <col min="4616" max="4616" width="14.85546875" style="2" bestFit="1" customWidth="1"/>
    <col min="4617" max="4617" width="14.7109375" style="2" customWidth="1"/>
    <col min="4618" max="4618" width="9.140625" style="2"/>
    <col min="4619" max="4619" width="17.7109375" style="2" customWidth="1"/>
    <col min="4620" max="4620" width="9.140625" style="2"/>
    <col min="4621" max="4621" width="17.140625" style="2" customWidth="1"/>
    <col min="4622" max="4855" width="9.140625" style="2"/>
    <col min="4856" max="4856" width="35.85546875" style="2" customWidth="1"/>
    <col min="4857" max="4857" width="0.5703125" style="2" customWidth="1"/>
    <col min="4858" max="4858" width="15.140625" style="2" customWidth="1"/>
    <col min="4859" max="4860" width="14.5703125" style="2" customWidth="1"/>
    <col min="4861" max="4861" width="15.140625" style="2" customWidth="1"/>
    <col min="4862" max="4862" width="15" style="2" customWidth="1"/>
    <col min="4863" max="4863" width="13.7109375" style="2" customWidth="1"/>
    <col min="4864" max="4864" width="13.42578125" style="2" customWidth="1"/>
    <col min="4865" max="4866" width="13.85546875" style="2" customWidth="1"/>
    <col min="4867" max="4867" width="14.140625" style="2" customWidth="1"/>
    <col min="4868" max="4869" width="13.7109375" style="2" customWidth="1"/>
    <col min="4870" max="4870" width="1.140625" style="2" customWidth="1"/>
    <col min="4871" max="4871" width="19.42578125" style="2" customWidth="1"/>
    <col min="4872" max="4872" width="14.85546875" style="2" bestFit="1" customWidth="1"/>
    <col min="4873" max="4873" width="14.7109375" style="2" customWidth="1"/>
    <col min="4874" max="4874" width="9.140625" style="2"/>
    <col min="4875" max="4875" width="17.7109375" style="2" customWidth="1"/>
    <col min="4876" max="4876" width="9.140625" style="2"/>
    <col min="4877" max="4877" width="17.140625" style="2" customWidth="1"/>
    <col min="4878" max="5111" width="9.140625" style="2"/>
    <col min="5112" max="5112" width="35.85546875" style="2" customWidth="1"/>
    <col min="5113" max="5113" width="0.5703125" style="2" customWidth="1"/>
    <col min="5114" max="5114" width="15.140625" style="2" customWidth="1"/>
    <col min="5115" max="5116" width="14.5703125" style="2" customWidth="1"/>
    <col min="5117" max="5117" width="15.140625" style="2" customWidth="1"/>
    <col min="5118" max="5118" width="15" style="2" customWidth="1"/>
    <col min="5119" max="5119" width="13.7109375" style="2" customWidth="1"/>
    <col min="5120" max="5120" width="13.42578125" style="2" customWidth="1"/>
    <col min="5121" max="5122" width="13.85546875" style="2" customWidth="1"/>
    <col min="5123" max="5123" width="14.140625" style="2" customWidth="1"/>
    <col min="5124" max="5125" width="13.7109375" style="2" customWidth="1"/>
    <col min="5126" max="5126" width="1.140625" style="2" customWidth="1"/>
    <col min="5127" max="5127" width="19.42578125" style="2" customWidth="1"/>
    <col min="5128" max="5128" width="14.85546875" style="2" bestFit="1" customWidth="1"/>
    <col min="5129" max="5129" width="14.7109375" style="2" customWidth="1"/>
    <col min="5130" max="5130" width="9.140625" style="2"/>
    <col min="5131" max="5131" width="17.7109375" style="2" customWidth="1"/>
    <col min="5132" max="5132" width="9.140625" style="2"/>
    <col min="5133" max="5133" width="17.140625" style="2" customWidth="1"/>
    <col min="5134" max="5367" width="9.140625" style="2"/>
    <col min="5368" max="5368" width="35.85546875" style="2" customWidth="1"/>
    <col min="5369" max="5369" width="0.5703125" style="2" customWidth="1"/>
    <col min="5370" max="5370" width="15.140625" style="2" customWidth="1"/>
    <col min="5371" max="5372" width="14.5703125" style="2" customWidth="1"/>
    <col min="5373" max="5373" width="15.140625" style="2" customWidth="1"/>
    <col min="5374" max="5374" width="15" style="2" customWidth="1"/>
    <col min="5375" max="5375" width="13.7109375" style="2" customWidth="1"/>
    <col min="5376" max="5376" width="13.42578125" style="2" customWidth="1"/>
    <col min="5377" max="5378" width="13.85546875" style="2" customWidth="1"/>
    <col min="5379" max="5379" width="14.140625" style="2" customWidth="1"/>
    <col min="5380" max="5381" width="13.7109375" style="2" customWidth="1"/>
    <col min="5382" max="5382" width="1.140625" style="2" customWidth="1"/>
    <col min="5383" max="5383" width="19.42578125" style="2" customWidth="1"/>
    <col min="5384" max="5384" width="14.85546875" style="2" bestFit="1" customWidth="1"/>
    <col min="5385" max="5385" width="14.7109375" style="2" customWidth="1"/>
    <col min="5386" max="5386" width="9.140625" style="2"/>
    <col min="5387" max="5387" width="17.7109375" style="2" customWidth="1"/>
    <col min="5388" max="5388" width="9.140625" style="2"/>
    <col min="5389" max="5389" width="17.140625" style="2" customWidth="1"/>
    <col min="5390" max="5623" width="9.140625" style="2"/>
    <col min="5624" max="5624" width="35.85546875" style="2" customWidth="1"/>
    <col min="5625" max="5625" width="0.5703125" style="2" customWidth="1"/>
    <col min="5626" max="5626" width="15.140625" style="2" customWidth="1"/>
    <col min="5627" max="5628" width="14.5703125" style="2" customWidth="1"/>
    <col min="5629" max="5629" width="15.140625" style="2" customWidth="1"/>
    <col min="5630" max="5630" width="15" style="2" customWidth="1"/>
    <col min="5631" max="5631" width="13.7109375" style="2" customWidth="1"/>
    <col min="5632" max="5632" width="13.42578125" style="2" customWidth="1"/>
    <col min="5633" max="5634" width="13.85546875" style="2" customWidth="1"/>
    <col min="5635" max="5635" width="14.140625" style="2" customWidth="1"/>
    <col min="5636" max="5637" width="13.7109375" style="2" customWidth="1"/>
    <col min="5638" max="5638" width="1.140625" style="2" customWidth="1"/>
    <col min="5639" max="5639" width="19.42578125" style="2" customWidth="1"/>
    <col min="5640" max="5640" width="14.85546875" style="2" bestFit="1" customWidth="1"/>
    <col min="5641" max="5641" width="14.7109375" style="2" customWidth="1"/>
    <col min="5642" max="5642" width="9.140625" style="2"/>
    <col min="5643" max="5643" width="17.7109375" style="2" customWidth="1"/>
    <col min="5644" max="5644" width="9.140625" style="2"/>
    <col min="5645" max="5645" width="17.140625" style="2" customWidth="1"/>
    <col min="5646" max="5879" width="9.140625" style="2"/>
    <col min="5880" max="5880" width="35.85546875" style="2" customWidth="1"/>
    <col min="5881" max="5881" width="0.5703125" style="2" customWidth="1"/>
    <col min="5882" max="5882" width="15.140625" style="2" customWidth="1"/>
    <col min="5883" max="5884" width="14.5703125" style="2" customWidth="1"/>
    <col min="5885" max="5885" width="15.140625" style="2" customWidth="1"/>
    <col min="5886" max="5886" width="15" style="2" customWidth="1"/>
    <col min="5887" max="5887" width="13.7109375" style="2" customWidth="1"/>
    <col min="5888" max="5888" width="13.42578125" style="2" customWidth="1"/>
    <col min="5889" max="5890" width="13.85546875" style="2" customWidth="1"/>
    <col min="5891" max="5891" width="14.140625" style="2" customWidth="1"/>
    <col min="5892" max="5893" width="13.7109375" style="2" customWidth="1"/>
    <col min="5894" max="5894" width="1.140625" style="2" customWidth="1"/>
    <col min="5895" max="5895" width="19.42578125" style="2" customWidth="1"/>
    <col min="5896" max="5896" width="14.85546875" style="2" bestFit="1" customWidth="1"/>
    <col min="5897" max="5897" width="14.7109375" style="2" customWidth="1"/>
    <col min="5898" max="5898" width="9.140625" style="2"/>
    <col min="5899" max="5899" width="17.7109375" style="2" customWidth="1"/>
    <col min="5900" max="5900" width="9.140625" style="2"/>
    <col min="5901" max="5901" width="17.140625" style="2" customWidth="1"/>
    <col min="5902" max="6135" width="9.140625" style="2"/>
    <col min="6136" max="6136" width="35.85546875" style="2" customWidth="1"/>
    <col min="6137" max="6137" width="0.5703125" style="2" customWidth="1"/>
    <col min="6138" max="6138" width="15.140625" style="2" customWidth="1"/>
    <col min="6139" max="6140" width="14.5703125" style="2" customWidth="1"/>
    <col min="6141" max="6141" width="15.140625" style="2" customWidth="1"/>
    <col min="6142" max="6142" width="15" style="2" customWidth="1"/>
    <col min="6143" max="6143" width="13.7109375" style="2" customWidth="1"/>
    <col min="6144" max="6144" width="13.42578125" style="2" customWidth="1"/>
    <col min="6145" max="6146" width="13.85546875" style="2" customWidth="1"/>
    <col min="6147" max="6147" width="14.140625" style="2" customWidth="1"/>
    <col min="6148" max="6149" width="13.7109375" style="2" customWidth="1"/>
    <col min="6150" max="6150" width="1.140625" style="2" customWidth="1"/>
    <col min="6151" max="6151" width="19.42578125" style="2" customWidth="1"/>
    <col min="6152" max="6152" width="14.85546875" style="2" bestFit="1" customWidth="1"/>
    <col min="6153" max="6153" width="14.7109375" style="2" customWidth="1"/>
    <col min="6154" max="6154" width="9.140625" style="2"/>
    <col min="6155" max="6155" width="17.7109375" style="2" customWidth="1"/>
    <col min="6156" max="6156" width="9.140625" style="2"/>
    <col min="6157" max="6157" width="17.140625" style="2" customWidth="1"/>
    <col min="6158" max="6391" width="9.140625" style="2"/>
    <col min="6392" max="6392" width="35.85546875" style="2" customWidth="1"/>
    <col min="6393" max="6393" width="0.5703125" style="2" customWidth="1"/>
    <col min="6394" max="6394" width="15.140625" style="2" customWidth="1"/>
    <col min="6395" max="6396" width="14.5703125" style="2" customWidth="1"/>
    <col min="6397" max="6397" width="15.140625" style="2" customWidth="1"/>
    <col min="6398" max="6398" width="15" style="2" customWidth="1"/>
    <col min="6399" max="6399" width="13.7109375" style="2" customWidth="1"/>
    <col min="6400" max="6400" width="13.42578125" style="2" customWidth="1"/>
    <col min="6401" max="6402" width="13.85546875" style="2" customWidth="1"/>
    <col min="6403" max="6403" width="14.140625" style="2" customWidth="1"/>
    <col min="6404" max="6405" width="13.7109375" style="2" customWidth="1"/>
    <col min="6406" max="6406" width="1.140625" style="2" customWidth="1"/>
    <col min="6407" max="6407" width="19.42578125" style="2" customWidth="1"/>
    <col min="6408" max="6408" width="14.85546875" style="2" bestFit="1" customWidth="1"/>
    <col min="6409" max="6409" width="14.7109375" style="2" customWidth="1"/>
    <col min="6410" max="6410" width="9.140625" style="2"/>
    <col min="6411" max="6411" width="17.7109375" style="2" customWidth="1"/>
    <col min="6412" max="6412" width="9.140625" style="2"/>
    <col min="6413" max="6413" width="17.140625" style="2" customWidth="1"/>
    <col min="6414" max="6647" width="9.140625" style="2"/>
    <col min="6648" max="6648" width="35.85546875" style="2" customWidth="1"/>
    <col min="6649" max="6649" width="0.5703125" style="2" customWidth="1"/>
    <col min="6650" max="6650" width="15.140625" style="2" customWidth="1"/>
    <col min="6651" max="6652" width="14.5703125" style="2" customWidth="1"/>
    <col min="6653" max="6653" width="15.140625" style="2" customWidth="1"/>
    <col min="6654" max="6654" width="15" style="2" customWidth="1"/>
    <col min="6655" max="6655" width="13.7109375" style="2" customWidth="1"/>
    <col min="6656" max="6656" width="13.42578125" style="2" customWidth="1"/>
    <col min="6657" max="6658" width="13.85546875" style="2" customWidth="1"/>
    <col min="6659" max="6659" width="14.140625" style="2" customWidth="1"/>
    <col min="6660" max="6661" width="13.7109375" style="2" customWidth="1"/>
    <col min="6662" max="6662" width="1.140625" style="2" customWidth="1"/>
    <col min="6663" max="6663" width="19.42578125" style="2" customWidth="1"/>
    <col min="6664" max="6664" width="14.85546875" style="2" bestFit="1" customWidth="1"/>
    <col min="6665" max="6665" width="14.7109375" style="2" customWidth="1"/>
    <col min="6666" max="6666" width="9.140625" style="2"/>
    <col min="6667" max="6667" width="17.7109375" style="2" customWidth="1"/>
    <col min="6668" max="6668" width="9.140625" style="2"/>
    <col min="6669" max="6669" width="17.140625" style="2" customWidth="1"/>
    <col min="6670" max="6903" width="9.140625" style="2"/>
    <col min="6904" max="6904" width="35.85546875" style="2" customWidth="1"/>
    <col min="6905" max="6905" width="0.5703125" style="2" customWidth="1"/>
    <col min="6906" max="6906" width="15.140625" style="2" customWidth="1"/>
    <col min="6907" max="6908" width="14.5703125" style="2" customWidth="1"/>
    <col min="6909" max="6909" width="15.140625" style="2" customWidth="1"/>
    <col min="6910" max="6910" width="15" style="2" customWidth="1"/>
    <col min="6911" max="6911" width="13.7109375" style="2" customWidth="1"/>
    <col min="6912" max="6912" width="13.42578125" style="2" customWidth="1"/>
    <col min="6913" max="6914" width="13.85546875" style="2" customWidth="1"/>
    <col min="6915" max="6915" width="14.140625" style="2" customWidth="1"/>
    <col min="6916" max="6917" width="13.7109375" style="2" customWidth="1"/>
    <col min="6918" max="6918" width="1.140625" style="2" customWidth="1"/>
    <col min="6919" max="6919" width="19.42578125" style="2" customWidth="1"/>
    <col min="6920" max="6920" width="14.85546875" style="2" bestFit="1" customWidth="1"/>
    <col min="6921" max="6921" width="14.7109375" style="2" customWidth="1"/>
    <col min="6922" max="6922" width="9.140625" style="2"/>
    <col min="6923" max="6923" width="17.7109375" style="2" customWidth="1"/>
    <col min="6924" max="6924" width="9.140625" style="2"/>
    <col min="6925" max="6925" width="17.140625" style="2" customWidth="1"/>
    <col min="6926" max="7159" width="9.140625" style="2"/>
    <col min="7160" max="7160" width="35.85546875" style="2" customWidth="1"/>
    <col min="7161" max="7161" width="0.5703125" style="2" customWidth="1"/>
    <col min="7162" max="7162" width="15.140625" style="2" customWidth="1"/>
    <col min="7163" max="7164" width="14.5703125" style="2" customWidth="1"/>
    <col min="7165" max="7165" width="15.140625" style="2" customWidth="1"/>
    <col min="7166" max="7166" width="15" style="2" customWidth="1"/>
    <col min="7167" max="7167" width="13.7109375" style="2" customWidth="1"/>
    <col min="7168" max="7168" width="13.42578125" style="2" customWidth="1"/>
    <col min="7169" max="7170" width="13.85546875" style="2" customWidth="1"/>
    <col min="7171" max="7171" width="14.140625" style="2" customWidth="1"/>
    <col min="7172" max="7173" width="13.7109375" style="2" customWidth="1"/>
    <col min="7174" max="7174" width="1.140625" style="2" customWidth="1"/>
    <col min="7175" max="7175" width="19.42578125" style="2" customWidth="1"/>
    <col min="7176" max="7176" width="14.85546875" style="2" bestFit="1" customWidth="1"/>
    <col min="7177" max="7177" width="14.7109375" style="2" customWidth="1"/>
    <col min="7178" max="7178" width="9.140625" style="2"/>
    <col min="7179" max="7179" width="17.7109375" style="2" customWidth="1"/>
    <col min="7180" max="7180" width="9.140625" style="2"/>
    <col min="7181" max="7181" width="17.140625" style="2" customWidth="1"/>
    <col min="7182" max="7415" width="9.140625" style="2"/>
    <col min="7416" max="7416" width="35.85546875" style="2" customWidth="1"/>
    <col min="7417" max="7417" width="0.5703125" style="2" customWidth="1"/>
    <col min="7418" max="7418" width="15.140625" style="2" customWidth="1"/>
    <col min="7419" max="7420" width="14.5703125" style="2" customWidth="1"/>
    <col min="7421" max="7421" width="15.140625" style="2" customWidth="1"/>
    <col min="7422" max="7422" width="15" style="2" customWidth="1"/>
    <col min="7423" max="7423" width="13.7109375" style="2" customWidth="1"/>
    <col min="7424" max="7424" width="13.42578125" style="2" customWidth="1"/>
    <col min="7425" max="7426" width="13.85546875" style="2" customWidth="1"/>
    <col min="7427" max="7427" width="14.140625" style="2" customWidth="1"/>
    <col min="7428" max="7429" width="13.7109375" style="2" customWidth="1"/>
    <col min="7430" max="7430" width="1.140625" style="2" customWidth="1"/>
    <col min="7431" max="7431" width="19.42578125" style="2" customWidth="1"/>
    <col min="7432" max="7432" width="14.85546875" style="2" bestFit="1" customWidth="1"/>
    <col min="7433" max="7433" width="14.7109375" style="2" customWidth="1"/>
    <col min="7434" max="7434" width="9.140625" style="2"/>
    <col min="7435" max="7435" width="17.7109375" style="2" customWidth="1"/>
    <col min="7436" max="7436" width="9.140625" style="2"/>
    <col min="7437" max="7437" width="17.140625" style="2" customWidth="1"/>
    <col min="7438" max="7671" width="9.140625" style="2"/>
    <col min="7672" max="7672" width="35.85546875" style="2" customWidth="1"/>
    <col min="7673" max="7673" width="0.5703125" style="2" customWidth="1"/>
    <col min="7674" max="7674" width="15.140625" style="2" customWidth="1"/>
    <col min="7675" max="7676" width="14.5703125" style="2" customWidth="1"/>
    <col min="7677" max="7677" width="15.140625" style="2" customWidth="1"/>
    <col min="7678" max="7678" width="15" style="2" customWidth="1"/>
    <col min="7679" max="7679" width="13.7109375" style="2" customWidth="1"/>
    <col min="7680" max="7680" width="13.42578125" style="2" customWidth="1"/>
    <col min="7681" max="7682" width="13.85546875" style="2" customWidth="1"/>
    <col min="7683" max="7683" width="14.140625" style="2" customWidth="1"/>
    <col min="7684" max="7685" width="13.7109375" style="2" customWidth="1"/>
    <col min="7686" max="7686" width="1.140625" style="2" customWidth="1"/>
    <col min="7687" max="7687" width="19.42578125" style="2" customWidth="1"/>
    <col min="7688" max="7688" width="14.85546875" style="2" bestFit="1" customWidth="1"/>
    <col min="7689" max="7689" width="14.7109375" style="2" customWidth="1"/>
    <col min="7690" max="7690" width="9.140625" style="2"/>
    <col min="7691" max="7691" width="17.7109375" style="2" customWidth="1"/>
    <col min="7692" max="7692" width="9.140625" style="2"/>
    <col min="7693" max="7693" width="17.140625" style="2" customWidth="1"/>
    <col min="7694" max="7927" width="9.140625" style="2"/>
    <col min="7928" max="7928" width="35.85546875" style="2" customWidth="1"/>
    <col min="7929" max="7929" width="0.5703125" style="2" customWidth="1"/>
    <col min="7930" max="7930" width="15.140625" style="2" customWidth="1"/>
    <col min="7931" max="7932" width="14.5703125" style="2" customWidth="1"/>
    <col min="7933" max="7933" width="15.140625" style="2" customWidth="1"/>
    <col min="7934" max="7934" width="15" style="2" customWidth="1"/>
    <col min="7935" max="7935" width="13.7109375" style="2" customWidth="1"/>
    <col min="7936" max="7936" width="13.42578125" style="2" customWidth="1"/>
    <col min="7937" max="7938" width="13.85546875" style="2" customWidth="1"/>
    <col min="7939" max="7939" width="14.140625" style="2" customWidth="1"/>
    <col min="7940" max="7941" width="13.7109375" style="2" customWidth="1"/>
    <col min="7942" max="7942" width="1.140625" style="2" customWidth="1"/>
    <col min="7943" max="7943" width="19.42578125" style="2" customWidth="1"/>
    <col min="7944" max="7944" width="14.85546875" style="2" bestFit="1" customWidth="1"/>
    <col min="7945" max="7945" width="14.7109375" style="2" customWidth="1"/>
    <col min="7946" max="7946" width="9.140625" style="2"/>
    <col min="7947" max="7947" width="17.7109375" style="2" customWidth="1"/>
    <col min="7948" max="7948" width="9.140625" style="2"/>
    <col min="7949" max="7949" width="17.140625" style="2" customWidth="1"/>
    <col min="7950" max="8183" width="9.140625" style="2"/>
    <col min="8184" max="8184" width="35.85546875" style="2" customWidth="1"/>
    <col min="8185" max="8185" width="0.5703125" style="2" customWidth="1"/>
    <col min="8186" max="8186" width="15.140625" style="2" customWidth="1"/>
    <col min="8187" max="8188" width="14.5703125" style="2" customWidth="1"/>
    <col min="8189" max="8189" width="15.140625" style="2" customWidth="1"/>
    <col min="8190" max="8190" width="15" style="2" customWidth="1"/>
    <col min="8191" max="8191" width="13.7109375" style="2" customWidth="1"/>
    <col min="8192" max="8192" width="13.42578125" style="2" customWidth="1"/>
    <col min="8193" max="8194" width="13.85546875" style="2" customWidth="1"/>
    <col min="8195" max="8195" width="14.140625" style="2" customWidth="1"/>
    <col min="8196" max="8197" width="13.7109375" style="2" customWidth="1"/>
    <col min="8198" max="8198" width="1.140625" style="2" customWidth="1"/>
    <col min="8199" max="8199" width="19.42578125" style="2" customWidth="1"/>
    <col min="8200" max="8200" width="14.85546875" style="2" bestFit="1" customWidth="1"/>
    <col min="8201" max="8201" width="14.7109375" style="2" customWidth="1"/>
    <col min="8202" max="8202" width="9.140625" style="2"/>
    <col min="8203" max="8203" width="17.7109375" style="2" customWidth="1"/>
    <col min="8204" max="8204" width="9.140625" style="2"/>
    <col min="8205" max="8205" width="17.140625" style="2" customWidth="1"/>
    <col min="8206" max="8439" width="9.140625" style="2"/>
    <col min="8440" max="8440" width="35.85546875" style="2" customWidth="1"/>
    <col min="8441" max="8441" width="0.5703125" style="2" customWidth="1"/>
    <col min="8442" max="8442" width="15.140625" style="2" customWidth="1"/>
    <col min="8443" max="8444" width="14.5703125" style="2" customWidth="1"/>
    <col min="8445" max="8445" width="15.140625" style="2" customWidth="1"/>
    <col min="8446" max="8446" width="15" style="2" customWidth="1"/>
    <col min="8447" max="8447" width="13.7109375" style="2" customWidth="1"/>
    <col min="8448" max="8448" width="13.42578125" style="2" customWidth="1"/>
    <col min="8449" max="8450" width="13.85546875" style="2" customWidth="1"/>
    <col min="8451" max="8451" width="14.140625" style="2" customWidth="1"/>
    <col min="8452" max="8453" width="13.7109375" style="2" customWidth="1"/>
    <col min="8454" max="8454" width="1.140625" style="2" customWidth="1"/>
    <col min="8455" max="8455" width="19.42578125" style="2" customWidth="1"/>
    <col min="8456" max="8456" width="14.85546875" style="2" bestFit="1" customWidth="1"/>
    <col min="8457" max="8457" width="14.7109375" style="2" customWidth="1"/>
    <col min="8458" max="8458" width="9.140625" style="2"/>
    <col min="8459" max="8459" width="17.7109375" style="2" customWidth="1"/>
    <col min="8460" max="8460" width="9.140625" style="2"/>
    <col min="8461" max="8461" width="17.140625" style="2" customWidth="1"/>
    <col min="8462" max="8695" width="9.140625" style="2"/>
    <col min="8696" max="8696" width="35.85546875" style="2" customWidth="1"/>
    <col min="8697" max="8697" width="0.5703125" style="2" customWidth="1"/>
    <col min="8698" max="8698" width="15.140625" style="2" customWidth="1"/>
    <col min="8699" max="8700" width="14.5703125" style="2" customWidth="1"/>
    <col min="8701" max="8701" width="15.140625" style="2" customWidth="1"/>
    <col min="8702" max="8702" width="15" style="2" customWidth="1"/>
    <col min="8703" max="8703" width="13.7109375" style="2" customWidth="1"/>
    <col min="8704" max="8704" width="13.42578125" style="2" customWidth="1"/>
    <col min="8705" max="8706" width="13.85546875" style="2" customWidth="1"/>
    <col min="8707" max="8707" width="14.140625" style="2" customWidth="1"/>
    <col min="8708" max="8709" width="13.7109375" style="2" customWidth="1"/>
    <col min="8710" max="8710" width="1.140625" style="2" customWidth="1"/>
    <col min="8711" max="8711" width="19.42578125" style="2" customWidth="1"/>
    <col min="8712" max="8712" width="14.85546875" style="2" bestFit="1" customWidth="1"/>
    <col min="8713" max="8713" width="14.7109375" style="2" customWidth="1"/>
    <col min="8714" max="8714" width="9.140625" style="2"/>
    <col min="8715" max="8715" width="17.7109375" style="2" customWidth="1"/>
    <col min="8716" max="8716" width="9.140625" style="2"/>
    <col min="8717" max="8717" width="17.140625" style="2" customWidth="1"/>
    <col min="8718" max="8951" width="9.140625" style="2"/>
    <col min="8952" max="8952" width="35.85546875" style="2" customWidth="1"/>
    <col min="8953" max="8953" width="0.5703125" style="2" customWidth="1"/>
    <col min="8954" max="8954" width="15.140625" style="2" customWidth="1"/>
    <col min="8955" max="8956" width="14.5703125" style="2" customWidth="1"/>
    <col min="8957" max="8957" width="15.140625" style="2" customWidth="1"/>
    <col min="8958" max="8958" width="15" style="2" customWidth="1"/>
    <col min="8959" max="8959" width="13.7109375" style="2" customWidth="1"/>
    <col min="8960" max="8960" width="13.42578125" style="2" customWidth="1"/>
    <col min="8961" max="8962" width="13.85546875" style="2" customWidth="1"/>
    <col min="8963" max="8963" width="14.140625" style="2" customWidth="1"/>
    <col min="8964" max="8965" width="13.7109375" style="2" customWidth="1"/>
    <col min="8966" max="8966" width="1.140625" style="2" customWidth="1"/>
    <col min="8967" max="8967" width="19.42578125" style="2" customWidth="1"/>
    <col min="8968" max="8968" width="14.85546875" style="2" bestFit="1" customWidth="1"/>
    <col min="8969" max="8969" width="14.7109375" style="2" customWidth="1"/>
    <col min="8970" max="8970" width="9.140625" style="2"/>
    <col min="8971" max="8971" width="17.7109375" style="2" customWidth="1"/>
    <col min="8972" max="8972" width="9.140625" style="2"/>
    <col min="8973" max="8973" width="17.140625" style="2" customWidth="1"/>
    <col min="8974" max="9207" width="9.140625" style="2"/>
    <col min="9208" max="9208" width="35.85546875" style="2" customWidth="1"/>
    <col min="9209" max="9209" width="0.5703125" style="2" customWidth="1"/>
    <col min="9210" max="9210" width="15.140625" style="2" customWidth="1"/>
    <col min="9211" max="9212" width="14.5703125" style="2" customWidth="1"/>
    <col min="9213" max="9213" width="15.140625" style="2" customWidth="1"/>
    <col min="9214" max="9214" width="15" style="2" customWidth="1"/>
    <col min="9215" max="9215" width="13.7109375" style="2" customWidth="1"/>
    <col min="9216" max="9216" width="13.42578125" style="2" customWidth="1"/>
    <col min="9217" max="9218" width="13.85546875" style="2" customWidth="1"/>
    <col min="9219" max="9219" width="14.140625" style="2" customWidth="1"/>
    <col min="9220" max="9221" width="13.7109375" style="2" customWidth="1"/>
    <col min="9222" max="9222" width="1.140625" style="2" customWidth="1"/>
    <col min="9223" max="9223" width="19.42578125" style="2" customWidth="1"/>
    <col min="9224" max="9224" width="14.85546875" style="2" bestFit="1" customWidth="1"/>
    <col min="9225" max="9225" width="14.7109375" style="2" customWidth="1"/>
    <col min="9226" max="9226" width="9.140625" style="2"/>
    <col min="9227" max="9227" width="17.7109375" style="2" customWidth="1"/>
    <col min="9228" max="9228" width="9.140625" style="2"/>
    <col min="9229" max="9229" width="17.140625" style="2" customWidth="1"/>
    <col min="9230" max="9463" width="9.140625" style="2"/>
    <col min="9464" max="9464" width="35.85546875" style="2" customWidth="1"/>
    <col min="9465" max="9465" width="0.5703125" style="2" customWidth="1"/>
    <col min="9466" max="9466" width="15.140625" style="2" customWidth="1"/>
    <col min="9467" max="9468" width="14.5703125" style="2" customWidth="1"/>
    <col min="9469" max="9469" width="15.140625" style="2" customWidth="1"/>
    <col min="9470" max="9470" width="15" style="2" customWidth="1"/>
    <col min="9471" max="9471" width="13.7109375" style="2" customWidth="1"/>
    <col min="9472" max="9472" width="13.42578125" style="2" customWidth="1"/>
    <col min="9473" max="9474" width="13.85546875" style="2" customWidth="1"/>
    <col min="9475" max="9475" width="14.140625" style="2" customWidth="1"/>
    <col min="9476" max="9477" width="13.7109375" style="2" customWidth="1"/>
    <col min="9478" max="9478" width="1.140625" style="2" customWidth="1"/>
    <col min="9479" max="9479" width="19.42578125" style="2" customWidth="1"/>
    <col min="9480" max="9480" width="14.85546875" style="2" bestFit="1" customWidth="1"/>
    <col min="9481" max="9481" width="14.7109375" style="2" customWidth="1"/>
    <col min="9482" max="9482" width="9.140625" style="2"/>
    <col min="9483" max="9483" width="17.7109375" style="2" customWidth="1"/>
    <col min="9484" max="9484" width="9.140625" style="2"/>
    <col min="9485" max="9485" width="17.140625" style="2" customWidth="1"/>
    <col min="9486" max="9719" width="9.140625" style="2"/>
    <col min="9720" max="9720" width="35.85546875" style="2" customWidth="1"/>
    <col min="9721" max="9721" width="0.5703125" style="2" customWidth="1"/>
    <col min="9722" max="9722" width="15.140625" style="2" customWidth="1"/>
    <col min="9723" max="9724" width="14.5703125" style="2" customWidth="1"/>
    <col min="9725" max="9725" width="15.140625" style="2" customWidth="1"/>
    <col min="9726" max="9726" width="15" style="2" customWidth="1"/>
    <col min="9727" max="9727" width="13.7109375" style="2" customWidth="1"/>
    <col min="9728" max="9728" width="13.42578125" style="2" customWidth="1"/>
    <col min="9729" max="9730" width="13.85546875" style="2" customWidth="1"/>
    <col min="9731" max="9731" width="14.140625" style="2" customWidth="1"/>
    <col min="9732" max="9733" width="13.7109375" style="2" customWidth="1"/>
    <col min="9734" max="9734" width="1.140625" style="2" customWidth="1"/>
    <col min="9735" max="9735" width="19.42578125" style="2" customWidth="1"/>
    <col min="9736" max="9736" width="14.85546875" style="2" bestFit="1" customWidth="1"/>
    <col min="9737" max="9737" width="14.7109375" style="2" customWidth="1"/>
    <col min="9738" max="9738" width="9.140625" style="2"/>
    <col min="9739" max="9739" width="17.7109375" style="2" customWidth="1"/>
    <col min="9740" max="9740" width="9.140625" style="2"/>
    <col min="9741" max="9741" width="17.140625" style="2" customWidth="1"/>
    <col min="9742" max="9975" width="9.140625" style="2"/>
    <col min="9976" max="9976" width="35.85546875" style="2" customWidth="1"/>
    <col min="9977" max="9977" width="0.5703125" style="2" customWidth="1"/>
    <col min="9978" max="9978" width="15.140625" style="2" customWidth="1"/>
    <col min="9979" max="9980" width="14.5703125" style="2" customWidth="1"/>
    <col min="9981" max="9981" width="15.140625" style="2" customWidth="1"/>
    <col min="9982" max="9982" width="15" style="2" customWidth="1"/>
    <col min="9983" max="9983" width="13.7109375" style="2" customWidth="1"/>
    <col min="9984" max="9984" width="13.42578125" style="2" customWidth="1"/>
    <col min="9985" max="9986" width="13.85546875" style="2" customWidth="1"/>
    <col min="9987" max="9987" width="14.140625" style="2" customWidth="1"/>
    <col min="9988" max="9989" width="13.7109375" style="2" customWidth="1"/>
    <col min="9990" max="9990" width="1.140625" style="2" customWidth="1"/>
    <col min="9991" max="9991" width="19.42578125" style="2" customWidth="1"/>
    <col min="9992" max="9992" width="14.85546875" style="2" bestFit="1" customWidth="1"/>
    <col min="9993" max="9993" width="14.7109375" style="2" customWidth="1"/>
    <col min="9994" max="9994" width="9.140625" style="2"/>
    <col min="9995" max="9995" width="17.7109375" style="2" customWidth="1"/>
    <col min="9996" max="9996" width="9.140625" style="2"/>
    <col min="9997" max="9997" width="17.140625" style="2" customWidth="1"/>
    <col min="9998" max="10231" width="9.140625" style="2"/>
    <col min="10232" max="10232" width="35.85546875" style="2" customWidth="1"/>
    <col min="10233" max="10233" width="0.5703125" style="2" customWidth="1"/>
    <col min="10234" max="10234" width="15.140625" style="2" customWidth="1"/>
    <col min="10235" max="10236" width="14.5703125" style="2" customWidth="1"/>
    <col min="10237" max="10237" width="15.140625" style="2" customWidth="1"/>
    <col min="10238" max="10238" width="15" style="2" customWidth="1"/>
    <col min="10239" max="10239" width="13.7109375" style="2" customWidth="1"/>
    <col min="10240" max="10240" width="13.42578125" style="2" customWidth="1"/>
    <col min="10241" max="10242" width="13.85546875" style="2" customWidth="1"/>
    <col min="10243" max="10243" width="14.140625" style="2" customWidth="1"/>
    <col min="10244" max="10245" width="13.7109375" style="2" customWidth="1"/>
    <col min="10246" max="10246" width="1.140625" style="2" customWidth="1"/>
    <col min="10247" max="10247" width="19.42578125" style="2" customWidth="1"/>
    <col min="10248" max="10248" width="14.85546875" style="2" bestFit="1" customWidth="1"/>
    <col min="10249" max="10249" width="14.7109375" style="2" customWidth="1"/>
    <col min="10250" max="10250" width="9.140625" style="2"/>
    <col min="10251" max="10251" width="17.7109375" style="2" customWidth="1"/>
    <col min="10252" max="10252" width="9.140625" style="2"/>
    <col min="10253" max="10253" width="17.140625" style="2" customWidth="1"/>
    <col min="10254" max="10487" width="9.140625" style="2"/>
    <col min="10488" max="10488" width="35.85546875" style="2" customWidth="1"/>
    <col min="10489" max="10489" width="0.5703125" style="2" customWidth="1"/>
    <col min="10490" max="10490" width="15.140625" style="2" customWidth="1"/>
    <col min="10491" max="10492" width="14.5703125" style="2" customWidth="1"/>
    <col min="10493" max="10493" width="15.140625" style="2" customWidth="1"/>
    <col min="10494" max="10494" width="15" style="2" customWidth="1"/>
    <col min="10495" max="10495" width="13.7109375" style="2" customWidth="1"/>
    <col min="10496" max="10496" width="13.42578125" style="2" customWidth="1"/>
    <col min="10497" max="10498" width="13.85546875" style="2" customWidth="1"/>
    <col min="10499" max="10499" width="14.140625" style="2" customWidth="1"/>
    <col min="10500" max="10501" width="13.7109375" style="2" customWidth="1"/>
    <col min="10502" max="10502" width="1.140625" style="2" customWidth="1"/>
    <col min="10503" max="10503" width="19.42578125" style="2" customWidth="1"/>
    <col min="10504" max="10504" width="14.85546875" style="2" bestFit="1" customWidth="1"/>
    <col min="10505" max="10505" width="14.7109375" style="2" customWidth="1"/>
    <col min="10506" max="10506" width="9.140625" style="2"/>
    <col min="10507" max="10507" width="17.7109375" style="2" customWidth="1"/>
    <col min="10508" max="10508" width="9.140625" style="2"/>
    <col min="10509" max="10509" width="17.140625" style="2" customWidth="1"/>
    <col min="10510" max="10743" width="9.140625" style="2"/>
    <col min="10744" max="10744" width="35.85546875" style="2" customWidth="1"/>
    <col min="10745" max="10745" width="0.5703125" style="2" customWidth="1"/>
    <col min="10746" max="10746" width="15.140625" style="2" customWidth="1"/>
    <col min="10747" max="10748" width="14.5703125" style="2" customWidth="1"/>
    <col min="10749" max="10749" width="15.140625" style="2" customWidth="1"/>
    <col min="10750" max="10750" width="15" style="2" customWidth="1"/>
    <col min="10751" max="10751" width="13.7109375" style="2" customWidth="1"/>
    <col min="10752" max="10752" width="13.42578125" style="2" customWidth="1"/>
    <col min="10753" max="10754" width="13.85546875" style="2" customWidth="1"/>
    <col min="10755" max="10755" width="14.140625" style="2" customWidth="1"/>
    <col min="10756" max="10757" width="13.7109375" style="2" customWidth="1"/>
    <col min="10758" max="10758" width="1.140625" style="2" customWidth="1"/>
    <col min="10759" max="10759" width="19.42578125" style="2" customWidth="1"/>
    <col min="10760" max="10760" width="14.85546875" style="2" bestFit="1" customWidth="1"/>
    <col min="10761" max="10761" width="14.7109375" style="2" customWidth="1"/>
    <col min="10762" max="10762" width="9.140625" style="2"/>
    <col min="10763" max="10763" width="17.7109375" style="2" customWidth="1"/>
    <col min="10764" max="10764" width="9.140625" style="2"/>
    <col min="10765" max="10765" width="17.140625" style="2" customWidth="1"/>
    <col min="10766" max="10999" width="9.140625" style="2"/>
    <col min="11000" max="11000" width="35.85546875" style="2" customWidth="1"/>
    <col min="11001" max="11001" width="0.5703125" style="2" customWidth="1"/>
    <col min="11002" max="11002" width="15.140625" style="2" customWidth="1"/>
    <col min="11003" max="11004" width="14.5703125" style="2" customWidth="1"/>
    <col min="11005" max="11005" width="15.140625" style="2" customWidth="1"/>
    <col min="11006" max="11006" width="15" style="2" customWidth="1"/>
    <col min="11007" max="11007" width="13.7109375" style="2" customWidth="1"/>
    <col min="11008" max="11008" width="13.42578125" style="2" customWidth="1"/>
    <col min="11009" max="11010" width="13.85546875" style="2" customWidth="1"/>
    <col min="11011" max="11011" width="14.140625" style="2" customWidth="1"/>
    <col min="11012" max="11013" width="13.7109375" style="2" customWidth="1"/>
    <col min="11014" max="11014" width="1.140625" style="2" customWidth="1"/>
    <col min="11015" max="11015" width="19.42578125" style="2" customWidth="1"/>
    <col min="11016" max="11016" width="14.85546875" style="2" bestFit="1" customWidth="1"/>
    <col min="11017" max="11017" width="14.7109375" style="2" customWidth="1"/>
    <col min="11018" max="11018" width="9.140625" style="2"/>
    <col min="11019" max="11019" width="17.7109375" style="2" customWidth="1"/>
    <col min="11020" max="11020" width="9.140625" style="2"/>
    <col min="11021" max="11021" width="17.140625" style="2" customWidth="1"/>
    <col min="11022" max="11255" width="9.140625" style="2"/>
    <col min="11256" max="11256" width="35.85546875" style="2" customWidth="1"/>
    <col min="11257" max="11257" width="0.5703125" style="2" customWidth="1"/>
    <col min="11258" max="11258" width="15.140625" style="2" customWidth="1"/>
    <col min="11259" max="11260" width="14.5703125" style="2" customWidth="1"/>
    <col min="11261" max="11261" width="15.140625" style="2" customWidth="1"/>
    <col min="11262" max="11262" width="15" style="2" customWidth="1"/>
    <col min="11263" max="11263" width="13.7109375" style="2" customWidth="1"/>
    <col min="11264" max="11264" width="13.42578125" style="2" customWidth="1"/>
    <col min="11265" max="11266" width="13.85546875" style="2" customWidth="1"/>
    <col min="11267" max="11267" width="14.140625" style="2" customWidth="1"/>
    <col min="11268" max="11269" width="13.7109375" style="2" customWidth="1"/>
    <col min="11270" max="11270" width="1.140625" style="2" customWidth="1"/>
    <col min="11271" max="11271" width="19.42578125" style="2" customWidth="1"/>
    <col min="11272" max="11272" width="14.85546875" style="2" bestFit="1" customWidth="1"/>
    <col min="11273" max="11273" width="14.7109375" style="2" customWidth="1"/>
    <col min="11274" max="11274" width="9.140625" style="2"/>
    <col min="11275" max="11275" width="17.7109375" style="2" customWidth="1"/>
    <col min="11276" max="11276" width="9.140625" style="2"/>
    <col min="11277" max="11277" width="17.140625" style="2" customWidth="1"/>
    <col min="11278" max="11511" width="9.140625" style="2"/>
    <col min="11512" max="11512" width="35.85546875" style="2" customWidth="1"/>
    <col min="11513" max="11513" width="0.5703125" style="2" customWidth="1"/>
    <col min="11514" max="11514" width="15.140625" style="2" customWidth="1"/>
    <col min="11515" max="11516" width="14.5703125" style="2" customWidth="1"/>
    <col min="11517" max="11517" width="15.140625" style="2" customWidth="1"/>
    <col min="11518" max="11518" width="15" style="2" customWidth="1"/>
    <col min="11519" max="11519" width="13.7109375" style="2" customWidth="1"/>
    <col min="11520" max="11520" width="13.42578125" style="2" customWidth="1"/>
    <col min="11521" max="11522" width="13.85546875" style="2" customWidth="1"/>
    <col min="11523" max="11523" width="14.140625" style="2" customWidth="1"/>
    <col min="11524" max="11525" width="13.7109375" style="2" customWidth="1"/>
    <col min="11526" max="11526" width="1.140625" style="2" customWidth="1"/>
    <col min="11527" max="11527" width="19.42578125" style="2" customWidth="1"/>
    <col min="11528" max="11528" width="14.85546875" style="2" bestFit="1" customWidth="1"/>
    <col min="11529" max="11529" width="14.7109375" style="2" customWidth="1"/>
    <col min="11530" max="11530" width="9.140625" style="2"/>
    <col min="11531" max="11531" width="17.7109375" style="2" customWidth="1"/>
    <col min="11532" max="11532" width="9.140625" style="2"/>
    <col min="11533" max="11533" width="17.140625" style="2" customWidth="1"/>
    <col min="11534" max="11767" width="9.140625" style="2"/>
    <col min="11768" max="11768" width="35.85546875" style="2" customWidth="1"/>
    <col min="11769" max="11769" width="0.5703125" style="2" customWidth="1"/>
    <col min="11770" max="11770" width="15.140625" style="2" customWidth="1"/>
    <col min="11771" max="11772" width="14.5703125" style="2" customWidth="1"/>
    <col min="11773" max="11773" width="15.140625" style="2" customWidth="1"/>
    <col min="11774" max="11774" width="15" style="2" customWidth="1"/>
    <col min="11775" max="11775" width="13.7109375" style="2" customWidth="1"/>
    <col min="11776" max="11776" width="13.42578125" style="2" customWidth="1"/>
    <col min="11777" max="11778" width="13.85546875" style="2" customWidth="1"/>
    <col min="11779" max="11779" width="14.140625" style="2" customWidth="1"/>
    <col min="11780" max="11781" width="13.7109375" style="2" customWidth="1"/>
    <col min="11782" max="11782" width="1.140625" style="2" customWidth="1"/>
    <col min="11783" max="11783" width="19.42578125" style="2" customWidth="1"/>
    <col min="11784" max="11784" width="14.85546875" style="2" bestFit="1" customWidth="1"/>
    <col min="11785" max="11785" width="14.7109375" style="2" customWidth="1"/>
    <col min="11786" max="11786" width="9.140625" style="2"/>
    <col min="11787" max="11787" width="17.7109375" style="2" customWidth="1"/>
    <col min="11788" max="11788" width="9.140625" style="2"/>
    <col min="11789" max="11789" width="17.140625" style="2" customWidth="1"/>
    <col min="11790" max="12023" width="9.140625" style="2"/>
    <col min="12024" max="12024" width="35.85546875" style="2" customWidth="1"/>
    <col min="12025" max="12025" width="0.5703125" style="2" customWidth="1"/>
    <col min="12026" max="12026" width="15.140625" style="2" customWidth="1"/>
    <col min="12027" max="12028" width="14.5703125" style="2" customWidth="1"/>
    <col min="12029" max="12029" width="15.140625" style="2" customWidth="1"/>
    <col min="12030" max="12030" width="15" style="2" customWidth="1"/>
    <col min="12031" max="12031" width="13.7109375" style="2" customWidth="1"/>
    <col min="12032" max="12032" width="13.42578125" style="2" customWidth="1"/>
    <col min="12033" max="12034" width="13.85546875" style="2" customWidth="1"/>
    <col min="12035" max="12035" width="14.140625" style="2" customWidth="1"/>
    <col min="12036" max="12037" width="13.7109375" style="2" customWidth="1"/>
    <col min="12038" max="12038" width="1.140625" style="2" customWidth="1"/>
    <col min="12039" max="12039" width="19.42578125" style="2" customWidth="1"/>
    <col min="12040" max="12040" width="14.85546875" style="2" bestFit="1" customWidth="1"/>
    <col min="12041" max="12041" width="14.7109375" style="2" customWidth="1"/>
    <col min="12042" max="12042" width="9.140625" style="2"/>
    <col min="12043" max="12043" width="17.7109375" style="2" customWidth="1"/>
    <col min="12044" max="12044" width="9.140625" style="2"/>
    <col min="12045" max="12045" width="17.140625" style="2" customWidth="1"/>
    <col min="12046" max="12279" width="9.140625" style="2"/>
    <col min="12280" max="12280" width="35.85546875" style="2" customWidth="1"/>
    <col min="12281" max="12281" width="0.5703125" style="2" customWidth="1"/>
    <col min="12282" max="12282" width="15.140625" style="2" customWidth="1"/>
    <col min="12283" max="12284" width="14.5703125" style="2" customWidth="1"/>
    <col min="12285" max="12285" width="15.140625" style="2" customWidth="1"/>
    <col min="12286" max="12286" width="15" style="2" customWidth="1"/>
    <col min="12287" max="12287" width="13.7109375" style="2" customWidth="1"/>
    <col min="12288" max="12288" width="13.42578125" style="2" customWidth="1"/>
    <col min="12289" max="12290" width="13.85546875" style="2" customWidth="1"/>
    <col min="12291" max="12291" width="14.140625" style="2" customWidth="1"/>
    <col min="12292" max="12293" width="13.7109375" style="2" customWidth="1"/>
    <col min="12294" max="12294" width="1.140625" style="2" customWidth="1"/>
    <col min="12295" max="12295" width="19.42578125" style="2" customWidth="1"/>
    <col min="12296" max="12296" width="14.85546875" style="2" bestFit="1" customWidth="1"/>
    <col min="12297" max="12297" width="14.7109375" style="2" customWidth="1"/>
    <col min="12298" max="12298" width="9.140625" style="2"/>
    <col min="12299" max="12299" width="17.7109375" style="2" customWidth="1"/>
    <col min="12300" max="12300" width="9.140625" style="2"/>
    <col min="12301" max="12301" width="17.140625" style="2" customWidth="1"/>
    <col min="12302" max="12535" width="9.140625" style="2"/>
    <col min="12536" max="12536" width="35.85546875" style="2" customWidth="1"/>
    <col min="12537" max="12537" width="0.5703125" style="2" customWidth="1"/>
    <col min="12538" max="12538" width="15.140625" style="2" customWidth="1"/>
    <col min="12539" max="12540" width="14.5703125" style="2" customWidth="1"/>
    <col min="12541" max="12541" width="15.140625" style="2" customWidth="1"/>
    <col min="12542" max="12542" width="15" style="2" customWidth="1"/>
    <col min="12543" max="12543" width="13.7109375" style="2" customWidth="1"/>
    <col min="12544" max="12544" width="13.42578125" style="2" customWidth="1"/>
    <col min="12545" max="12546" width="13.85546875" style="2" customWidth="1"/>
    <col min="12547" max="12547" width="14.140625" style="2" customWidth="1"/>
    <col min="12548" max="12549" width="13.7109375" style="2" customWidth="1"/>
    <col min="12550" max="12550" width="1.140625" style="2" customWidth="1"/>
    <col min="12551" max="12551" width="19.42578125" style="2" customWidth="1"/>
    <col min="12552" max="12552" width="14.85546875" style="2" bestFit="1" customWidth="1"/>
    <col min="12553" max="12553" width="14.7109375" style="2" customWidth="1"/>
    <col min="12554" max="12554" width="9.140625" style="2"/>
    <col min="12555" max="12555" width="17.7109375" style="2" customWidth="1"/>
    <col min="12556" max="12556" width="9.140625" style="2"/>
    <col min="12557" max="12557" width="17.140625" style="2" customWidth="1"/>
    <col min="12558" max="12791" width="9.140625" style="2"/>
    <col min="12792" max="12792" width="35.85546875" style="2" customWidth="1"/>
    <col min="12793" max="12793" width="0.5703125" style="2" customWidth="1"/>
    <col min="12794" max="12794" width="15.140625" style="2" customWidth="1"/>
    <col min="12795" max="12796" width="14.5703125" style="2" customWidth="1"/>
    <col min="12797" max="12797" width="15.140625" style="2" customWidth="1"/>
    <col min="12798" max="12798" width="15" style="2" customWidth="1"/>
    <col min="12799" max="12799" width="13.7109375" style="2" customWidth="1"/>
    <col min="12800" max="12800" width="13.42578125" style="2" customWidth="1"/>
    <col min="12801" max="12802" width="13.85546875" style="2" customWidth="1"/>
    <col min="12803" max="12803" width="14.140625" style="2" customWidth="1"/>
    <col min="12804" max="12805" width="13.7109375" style="2" customWidth="1"/>
    <col min="12806" max="12806" width="1.140625" style="2" customWidth="1"/>
    <col min="12807" max="12807" width="19.42578125" style="2" customWidth="1"/>
    <col min="12808" max="12808" width="14.85546875" style="2" bestFit="1" customWidth="1"/>
    <col min="12809" max="12809" width="14.7109375" style="2" customWidth="1"/>
    <col min="12810" max="12810" width="9.140625" style="2"/>
    <col min="12811" max="12811" width="17.7109375" style="2" customWidth="1"/>
    <col min="12812" max="12812" width="9.140625" style="2"/>
    <col min="12813" max="12813" width="17.140625" style="2" customWidth="1"/>
    <col min="12814" max="13047" width="9.140625" style="2"/>
    <col min="13048" max="13048" width="35.85546875" style="2" customWidth="1"/>
    <col min="13049" max="13049" width="0.5703125" style="2" customWidth="1"/>
    <col min="13050" max="13050" width="15.140625" style="2" customWidth="1"/>
    <col min="13051" max="13052" width="14.5703125" style="2" customWidth="1"/>
    <col min="13053" max="13053" width="15.140625" style="2" customWidth="1"/>
    <col min="13054" max="13054" width="15" style="2" customWidth="1"/>
    <col min="13055" max="13055" width="13.7109375" style="2" customWidth="1"/>
    <col min="13056" max="13056" width="13.42578125" style="2" customWidth="1"/>
    <col min="13057" max="13058" width="13.85546875" style="2" customWidth="1"/>
    <col min="13059" max="13059" width="14.140625" style="2" customWidth="1"/>
    <col min="13060" max="13061" width="13.7109375" style="2" customWidth="1"/>
    <col min="13062" max="13062" width="1.140625" style="2" customWidth="1"/>
    <col min="13063" max="13063" width="19.42578125" style="2" customWidth="1"/>
    <col min="13064" max="13064" width="14.85546875" style="2" bestFit="1" customWidth="1"/>
    <col min="13065" max="13065" width="14.7109375" style="2" customWidth="1"/>
    <col min="13066" max="13066" width="9.140625" style="2"/>
    <col min="13067" max="13067" width="17.7109375" style="2" customWidth="1"/>
    <col min="13068" max="13068" width="9.140625" style="2"/>
    <col min="13069" max="13069" width="17.140625" style="2" customWidth="1"/>
    <col min="13070" max="13303" width="9.140625" style="2"/>
    <col min="13304" max="13304" width="35.85546875" style="2" customWidth="1"/>
    <col min="13305" max="13305" width="0.5703125" style="2" customWidth="1"/>
    <col min="13306" max="13306" width="15.140625" style="2" customWidth="1"/>
    <col min="13307" max="13308" width="14.5703125" style="2" customWidth="1"/>
    <col min="13309" max="13309" width="15.140625" style="2" customWidth="1"/>
    <col min="13310" max="13310" width="15" style="2" customWidth="1"/>
    <col min="13311" max="13311" width="13.7109375" style="2" customWidth="1"/>
    <col min="13312" max="13312" width="13.42578125" style="2" customWidth="1"/>
    <col min="13313" max="13314" width="13.85546875" style="2" customWidth="1"/>
    <col min="13315" max="13315" width="14.140625" style="2" customWidth="1"/>
    <col min="13316" max="13317" width="13.7109375" style="2" customWidth="1"/>
    <col min="13318" max="13318" width="1.140625" style="2" customWidth="1"/>
    <col min="13319" max="13319" width="19.42578125" style="2" customWidth="1"/>
    <col min="13320" max="13320" width="14.85546875" style="2" bestFit="1" customWidth="1"/>
    <col min="13321" max="13321" width="14.7109375" style="2" customWidth="1"/>
    <col min="13322" max="13322" width="9.140625" style="2"/>
    <col min="13323" max="13323" width="17.7109375" style="2" customWidth="1"/>
    <col min="13324" max="13324" width="9.140625" style="2"/>
    <col min="13325" max="13325" width="17.140625" style="2" customWidth="1"/>
    <col min="13326" max="13559" width="9.140625" style="2"/>
    <col min="13560" max="13560" width="35.85546875" style="2" customWidth="1"/>
    <col min="13561" max="13561" width="0.5703125" style="2" customWidth="1"/>
    <col min="13562" max="13562" width="15.140625" style="2" customWidth="1"/>
    <col min="13563" max="13564" width="14.5703125" style="2" customWidth="1"/>
    <col min="13565" max="13565" width="15.140625" style="2" customWidth="1"/>
    <col min="13566" max="13566" width="15" style="2" customWidth="1"/>
    <col min="13567" max="13567" width="13.7109375" style="2" customWidth="1"/>
    <col min="13568" max="13568" width="13.42578125" style="2" customWidth="1"/>
    <col min="13569" max="13570" width="13.85546875" style="2" customWidth="1"/>
    <col min="13571" max="13571" width="14.140625" style="2" customWidth="1"/>
    <col min="13572" max="13573" width="13.7109375" style="2" customWidth="1"/>
    <col min="13574" max="13574" width="1.140625" style="2" customWidth="1"/>
    <col min="13575" max="13575" width="19.42578125" style="2" customWidth="1"/>
    <col min="13576" max="13576" width="14.85546875" style="2" bestFit="1" customWidth="1"/>
    <col min="13577" max="13577" width="14.7109375" style="2" customWidth="1"/>
    <col min="13578" max="13578" width="9.140625" style="2"/>
    <col min="13579" max="13579" width="17.7109375" style="2" customWidth="1"/>
    <col min="13580" max="13580" width="9.140625" style="2"/>
    <col min="13581" max="13581" width="17.140625" style="2" customWidth="1"/>
    <col min="13582" max="13815" width="9.140625" style="2"/>
    <col min="13816" max="13816" width="35.85546875" style="2" customWidth="1"/>
    <col min="13817" max="13817" width="0.5703125" style="2" customWidth="1"/>
    <col min="13818" max="13818" width="15.140625" style="2" customWidth="1"/>
    <col min="13819" max="13820" width="14.5703125" style="2" customWidth="1"/>
    <col min="13821" max="13821" width="15.140625" style="2" customWidth="1"/>
    <col min="13822" max="13822" width="15" style="2" customWidth="1"/>
    <col min="13823" max="13823" width="13.7109375" style="2" customWidth="1"/>
    <col min="13824" max="13824" width="13.42578125" style="2" customWidth="1"/>
    <col min="13825" max="13826" width="13.85546875" style="2" customWidth="1"/>
    <col min="13827" max="13827" width="14.140625" style="2" customWidth="1"/>
    <col min="13828" max="13829" width="13.7109375" style="2" customWidth="1"/>
    <col min="13830" max="13830" width="1.140625" style="2" customWidth="1"/>
    <col min="13831" max="13831" width="19.42578125" style="2" customWidth="1"/>
    <col min="13832" max="13832" width="14.85546875" style="2" bestFit="1" customWidth="1"/>
    <col min="13833" max="13833" width="14.7109375" style="2" customWidth="1"/>
    <col min="13834" max="13834" width="9.140625" style="2"/>
    <col min="13835" max="13835" width="17.7109375" style="2" customWidth="1"/>
    <col min="13836" max="13836" width="9.140625" style="2"/>
    <col min="13837" max="13837" width="17.140625" style="2" customWidth="1"/>
    <col min="13838" max="14071" width="9.140625" style="2"/>
    <col min="14072" max="14072" width="35.85546875" style="2" customWidth="1"/>
    <col min="14073" max="14073" width="0.5703125" style="2" customWidth="1"/>
    <col min="14074" max="14074" width="15.140625" style="2" customWidth="1"/>
    <col min="14075" max="14076" width="14.5703125" style="2" customWidth="1"/>
    <col min="14077" max="14077" width="15.140625" style="2" customWidth="1"/>
    <col min="14078" max="14078" width="15" style="2" customWidth="1"/>
    <col min="14079" max="14079" width="13.7109375" style="2" customWidth="1"/>
    <col min="14080" max="14080" width="13.42578125" style="2" customWidth="1"/>
    <col min="14081" max="14082" width="13.85546875" style="2" customWidth="1"/>
    <col min="14083" max="14083" width="14.140625" style="2" customWidth="1"/>
    <col min="14084" max="14085" width="13.7109375" style="2" customWidth="1"/>
    <col min="14086" max="14086" width="1.140625" style="2" customWidth="1"/>
    <col min="14087" max="14087" width="19.42578125" style="2" customWidth="1"/>
    <col min="14088" max="14088" width="14.85546875" style="2" bestFit="1" customWidth="1"/>
    <col min="14089" max="14089" width="14.7109375" style="2" customWidth="1"/>
    <col min="14090" max="14090" width="9.140625" style="2"/>
    <col min="14091" max="14091" width="17.7109375" style="2" customWidth="1"/>
    <col min="14092" max="14092" width="9.140625" style="2"/>
    <col min="14093" max="14093" width="17.140625" style="2" customWidth="1"/>
    <col min="14094" max="14327" width="9.140625" style="2"/>
    <col min="14328" max="14328" width="35.85546875" style="2" customWidth="1"/>
    <col min="14329" max="14329" width="0.5703125" style="2" customWidth="1"/>
    <col min="14330" max="14330" width="15.140625" style="2" customWidth="1"/>
    <col min="14331" max="14332" width="14.5703125" style="2" customWidth="1"/>
    <col min="14333" max="14333" width="15.140625" style="2" customWidth="1"/>
    <col min="14334" max="14334" width="15" style="2" customWidth="1"/>
    <col min="14335" max="14335" width="13.7109375" style="2" customWidth="1"/>
    <col min="14336" max="14336" width="13.42578125" style="2" customWidth="1"/>
    <col min="14337" max="14338" width="13.85546875" style="2" customWidth="1"/>
    <col min="14339" max="14339" width="14.140625" style="2" customWidth="1"/>
    <col min="14340" max="14341" width="13.7109375" style="2" customWidth="1"/>
    <col min="14342" max="14342" width="1.140625" style="2" customWidth="1"/>
    <col min="14343" max="14343" width="19.42578125" style="2" customWidth="1"/>
    <col min="14344" max="14344" width="14.85546875" style="2" bestFit="1" customWidth="1"/>
    <col min="14345" max="14345" width="14.7109375" style="2" customWidth="1"/>
    <col min="14346" max="14346" width="9.140625" style="2"/>
    <col min="14347" max="14347" width="17.7109375" style="2" customWidth="1"/>
    <col min="14348" max="14348" width="9.140625" style="2"/>
    <col min="14349" max="14349" width="17.140625" style="2" customWidth="1"/>
    <col min="14350" max="14583" width="9.140625" style="2"/>
    <col min="14584" max="14584" width="35.85546875" style="2" customWidth="1"/>
    <col min="14585" max="14585" width="0.5703125" style="2" customWidth="1"/>
    <col min="14586" max="14586" width="15.140625" style="2" customWidth="1"/>
    <col min="14587" max="14588" width="14.5703125" style="2" customWidth="1"/>
    <col min="14589" max="14589" width="15.140625" style="2" customWidth="1"/>
    <col min="14590" max="14590" width="15" style="2" customWidth="1"/>
    <col min="14591" max="14591" width="13.7109375" style="2" customWidth="1"/>
    <col min="14592" max="14592" width="13.42578125" style="2" customWidth="1"/>
    <col min="14593" max="14594" width="13.85546875" style="2" customWidth="1"/>
    <col min="14595" max="14595" width="14.140625" style="2" customWidth="1"/>
    <col min="14596" max="14597" width="13.7109375" style="2" customWidth="1"/>
    <col min="14598" max="14598" width="1.140625" style="2" customWidth="1"/>
    <col min="14599" max="14599" width="19.42578125" style="2" customWidth="1"/>
    <col min="14600" max="14600" width="14.85546875" style="2" bestFit="1" customWidth="1"/>
    <col min="14601" max="14601" width="14.7109375" style="2" customWidth="1"/>
    <col min="14602" max="14602" width="9.140625" style="2"/>
    <col min="14603" max="14603" width="17.7109375" style="2" customWidth="1"/>
    <col min="14604" max="14604" width="9.140625" style="2"/>
    <col min="14605" max="14605" width="17.140625" style="2" customWidth="1"/>
    <col min="14606" max="14839" width="9.140625" style="2"/>
    <col min="14840" max="14840" width="35.85546875" style="2" customWidth="1"/>
    <col min="14841" max="14841" width="0.5703125" style="2" customWidth="1"/>
    <col min="14842" max="14842" width="15.140625" style="2" customWidth="1"/>
    <col min="14843" max="14844" width="14.5703125" style="2" customWidth="1"/>
    <col min="14845" max="14845" width="15.140625" style="2" customWidth="1"/>
    <col min="14846" max="14846" width="15" style="2" customWidth="1"/>
    <col min="14847" max="14847" width="13.7109375" style="2" customWidth="1"/>
    <col min="14848" max="14848" width="13.42578125" style="2" customWidth="1"/>
    <col min="14849" max="14850" width="13.85546875" style="2" customWidth="1"/>
    <col min="14851" max="14851" width="14.140625" style="2" customWidth="1"/>
    <col min="14852" max="14853" width="13.7109375" style="2" customWidth="1"/>
    <col min="14854" max="14854" width="1.140625" style="2" customWidth="1"/>
    <col min="14855" max="14855" width="19.42578125" style="2" customWidth="1"/>
    <col min="14856" max="14856" width="14.85546875" style="2" bestFit="1" customWidth="1"/>
    <col min="14857" max="14857" width="14.7109375" style="2" customWidth="1"/>
    <col min="14858" max="14858" width="9.140625" style="2"/>
    <col min="14859" max="14859" width="17.7109375" style="2" customWidth="1"/>
    <col min="14860" max="14860" width="9.140625" style="2"/>
    <col min="14861" max="14861" width="17.140625" style="2" customWidth="1"/>
    <col min="14862" max="15095" width="9.140625" style="2"/>
    <col min="15096" max="15096" width="35.85546875" style="2" customWidth="1"/>
    <col min="15097" max="15097" width="0.5703125" style="2" customWidth="1"/>
    <col min="15098" max="15098" width="15.140625" style="2" customWidth="1"/>
    <col min="15099" max="15100" width="14.5703125" style="2" customWidth="1"/>
    <col min="15101" max="15101" width="15.140625" style="2" customWidth="1"/>
    <col min="15102" max="15102" width="15" style="2" customWidth="1"/>
    <col min="15103" max="15103" width="13.7109375" style="2" customWidth="1"/>
    <col min="15104" max="15104" width="13.42578125" style="2" customWidth="1"/>
    <col min="15105" max="15106" width="13.85546875" style="2" customWidth="1"/>
    <col min="15107" max="15107" width="14.140625" style="2" customWidth="1"/>
    <col min="15108" max="15109" width="13.7109375" style="2" customWidth="1"/>
    <col min="15110" max="15110" width="1.140625" style="2" customWidth="1"/>
    <col min="15111" max="15111" width="19.42578125" style="2" customWidth="1"/>
    <col min="15112" max="15112" width="14.85546875" style="2" bestFit="1" customWidth="1"/>
    <col min="15113" max="15113" width="14.7109375" style="2" customWidth="1"/>
    <col min="15114" max="15114" width="9.140625" style="2"/>
    <col min="15115" max="15115" width="17.7109375" style="2" customWidth="1"/>
    <col min="15116" max="15116" width="9.140625" style="2"/>
    <col min="15117" max="15117" width="17.140625" style="2" customWidth="1"/>
    <col min="15118" max="15351" width="9.140625" style="2"/>
    <col min="15352" max="15352" width="35.85546875" style="2" customWidth="1"/>
    <col min="15353" max="15353" width="0.5703125" style="2" customWidth="1"/>
    <col min="15354" max="15354" width="15.140625" style="2" customWidth="1"/>
    <col min="15355" max="15356" width="14.5703125" style="2" customWidth="1"/>
    <col min="15357" max="15357" width="15.140625" style="2" customWidth="1"/>
    <col min="15358" max="15358" width="15" style="2" customWidth="1"/>
    <col min="15359" max="15359" width="13.7109375" style="2" customWidth="1"/>
    <col min="15360" max="15360" width="13.42578125" style="2" customWidth="1"/>
    <col min="15361" max="15362" width="13.85546875" style="2" customWidth="1"/>
    <col min="15363" max="15363" width="14.140625" style="2" customWidth="1"/>
    <col min="15364" max="15365" width="13.7109375" style="2" customWidth="1"/>
    <col min="15366" max="15366" width="1.140625" style="2" customWidth="1"/>
    <col min="15367" max="15367" width="19.42578125" style="2" customWidth="1"/>
    <col min="15368" max="15368" width="14.85546875" style="2" bestFit="1" customWidth="1"/>
    <col min="15369" max="15369" width="14.7109375" style="2" customWidth="1"/>
    <col min="15370" max="15370" width="9.140625" style="2"/>
    <col min="15371" max="15371" width="17.7109375" style="2" customWidth="1"/>
    <col min="15372" max="15372" width="9.140625" style="2"/>
    <col min="15373" max="15373" width="17.140625" style="2" customWidth="1"/>
    <col min="15374" max="15607" width="9.140625" style="2"/>
    <col min="15608" max="15608" width="35.85546875" style="2" customWidth="1"/>
    <col min="15609" max="15609" width="0.5703125" style="2" customWidth="1"/>
    <col min="15610" max="15610" width="15.140625" style="2" customWidth="1"/>
    <col min="15611" max="15612" width="14.5703125" style="2" customWidth="1"/>
    <col min="15613" max="15613" width="15.140625" style="2" customWidth="1"/>
    <col min="15614" max="15614" width="15" style="2" customWidth="1"/>
    <col min="15615" max="15615" width="13.7109375" style="2" customWidth="1"/>
    <col min="15616" max="15616" width="13.42578125" style="2" customWidth="1"/>
    <col min="15617" max="15618" width="13.85546875" style="2" customWidth="1"/>
    <col min="15619" max="15619" width="14.140625" style="2" customWidth="1"/>
    <col min="15620" max="15621" width="13.7109375" style="2" customWidth="1"/>
    <col min="15622" max="15622" width="1.140625" style="2" customWidth="1"/>
    <col min="15623" max="15623" width="19.42578125" style="2" customWidth="1"/>
    <col min="15624" max="15624" width="14.85546875" style="2" bestFit="1" customWidth="1"/>
    <col min="15625" max="15625" width="14.7109375" style="2" customWidth="1"/>
    <col min="15626" max="15626" width="9.140625" style="2"/>
    <col min="15627" max="15627" width="17.7109375" style="2" customWidth="1"/>
    <col min="15628" max="15628" width="9.140625" style="2"/>
    <col min="15629" max="15629" width="17.140625" style="2" customWidth="1"/>
    <col min="15630" max="15863" width="9.140625" style="2"/>
    <col min="15864" max="15864" width="35.85546875" style="2" customWidth="1"/>
    <col min="15865" max="15865" width="0.5703125" style="2" customWidth="1"/>
    <col min="15866" max="15866" width="15.140625" style="2" customWidth="1"/>
    <col min="15867" max="15868" width="14.5703125" style="2" customWidth="1"/>
    <col min="15869" max="15869" width="15.140625" style="2" customWidth="1"/>
    <col min="15870" max="15870" width="15" style="2" customWidth="1"/>
    <col min="15871" max="15871" width="13.7109375" style="2" customWidth="1"/>
    <col min="15872" max="15872" width="13.42578125" style="2" customWidth="1"/>
    <col min="15873" max="15874" width="13.85546875" style="2" customWidth="1"/>
    <col min="15875" max="15875" width="14.140625" style="2" customWidth="1"/>
    <col min="15876" max="15877" width="13.7109375" style="2" customWidth="1"/>
    <col min="15878" max="15878" width="1.140625" style="2" customWidth="1"/>
    <col min="15879" max="15879" width="19.42578125" style="2" customWidth="1"/>
    <col min="15880" max="15880" width="14.85546875" style="2" bestFit="1" customWidth="1"/>
    <col min="15881" max="15881" width="14.7109375" style="2" customWidth="1"/>
    <col min="15882" max="15882" width="9.140625" style="2"/>
    <col min="15883" max="15883" width="17.7109375" style="2" customWidth="1"/>
    <col min="15884" max="15884" width="9.140625" style="2"/>
    <col min="15885" max="15885" width="17.140625" style="2" customWidth="1"/>
    <col min="15886" max="16119" width="9.140625" style="2"/>
    <col min="16120" max="16120" width="35.85546875" style="2" customWidth="1"/>
    <col min="16121" max="16121" width="0.5703125" style="2" customWidth="1"/>
    <col min="16122" max="16122" width="15.140625" style="2" customWidth="1"/>
    <col min="16123" max="16124" width="14.5703125" style="2" customWidth="1"/>
    <col min="16125" max="16125" width="15.140625" style="2" customWidth="1"/>
    <col min="16126" max="16126" width="15" style="2" customWidth="1"/>
    <col min="16127" max="16127" width="13.7109375" style="2" customWidth="1"/>
    <col min="16128" max="16128" width="13.42578125" style="2" customWidth="1"/>
    <col min="16129" max="16130" width="13.85546875" style="2" customWidth="1"/>
    <col min="16131" max="16131" width="14.140625" style="2" customWidth="1"/>
    <col min="16132" max="16133" width="13.7109375" style="2" customWidth="1"/>
    <col min="16134" max="16134" width="1.140625" style="2" customWidth="1"/>
    <col min="16135" max="16135" width="19.42578125" style="2" customWidth="1"/>
    <col min="16136" max="16136" width="14.85546875" style="2" bestFit="1" customWidth="1"/>
    <col min="16137" max="16137" width="14.7109375" style="2" customWidth="1"/>
    <col min="16138" max="16138" width="9.140625" style="2"/>
    <col min="16139" max="16139" width="17.7109375" style="2" customWidth="1"/>
    <col min="16140" max="16140" width="9.140625" style="2"/>
    <col min="16141" max="16141" width="17.140625" style="2" customWidth="1"/>
    <col min="16142" max="16384" width="9.140625" style="2"/>
  </cols>
  <sheetData>
    <row r="1" spans="1:40" x14ac:dyDescent="0.2">
      <c r="A1" s="3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5"/>
    </row>
    <row r="2" spans="1:40" ht="18" x14ac:dyDescent="0.25">
      <c r="A2" s="6"/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67"/>
      <c r="AA2" s="65"/>
      <c r="AB2" s="66"/>
      <c r="AC2" s="66"/>
      <c r="AD2" s="66"/>
      <c r="AE2" s="66"/>
      <c r="AF2" s="66"/>
      <c r="AG2" s="66"/>
      <c r="AH2" s="66"/>
      <c r="AI2" s="66"/>
      <c r="AJ2" s="66"/>
      <c r="AK2" s="66"/>
      <c r="AL2" s="66"/>
      <c r="AM2" s="66"/>
      <c r="AN2" s="67"/>
    </row>
    <row r="3" spans="1:40" x14ac:dyDescent="0.2">
      <c r="A3" s="6"/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7"/>
    </row>
    <row r="4" spans="1:40" ht="15.75" x14ac:dyDescent="0.25">
      <c r="A4" s="6"/>
      <c r="B4" s="73"/>
      <c r="C4" s="73"/>
      <c r="D4" s="73"/>
      <c r="E4" s="73"/>
      <c r="F4" s="73"/>
      <c r="G4" s="73"/>
      <c r="H4" s="73"/>
      <c r="I4" s="73"/>
      <c r="J4" s="73"/>
      <c r="K4" s="73"/>
      <c r="L4" s="73"/>
      <c r="M4" s="73"/>
      <c r="N4" s="73"/>
      <c r="O4" s="74"/>
    </row>
    <row r="5" spans="1:40" ht="15.75" x14ac:dyDescent="0.25">
      <c r="A5" s="6"/>
      <c r="B5" s="45"/>
      <c r="C5" s="45"/>
      <c r="D5" s="45"/>
      <c r="E5" s="45"/>
      <c r="F5" s="45"/>
      <c r="G5" s="45"/>
      <c r="H5" s="46"/>
      <c r="I5" s="45"/>
      <c r="J5" s="45"/>
      <c r="K5" s="45"/>
      <c r="L5" s="45"/>
      <c r="M5" s="45"/>
      <c r="N5" s="45"/>
      <c r="O5" s="7"/>
    </row>
    <row r="6" spans="1:40" x14ac:dyDescent="0.2">
      <c r="A6" s="6"/>
      <c r="B6" s="45"/>
      <c r="C6" s="45"/>
      <c r="D6" s="45"/>
      <c r="E6" s="45"/>
      <c r="F6" s="45"/>
      <c r="G6" s="45"/>
      <c r="H6" s="45"/>
      <c r="I6" s="45"/>
      <c r="J6" s="45"/>
      <c r="K6" s="45"/>
      <c r="L6" s="45"/>
      <c r="M6" s="45"/>
      <c r="N6" s="45"/>
      <c r="O6" s="7"/>
    </row>
    <row r="7" spans="1:40" ht="21" thickBot="1" x14ac:dyDescent="0.35">
      <c r="A7" s="77" t="s">
        <v>55</v>
      </c>
      <c r="B7" s="45"/>
      <c r="C7" s="45"/>
      <c r="D7" s="45"/>
      <c r="E7" s="45"/>
      <c r="F7" s="45"/>
      <c r="G7" s="45"/>
      <c r="H7" s="45"/>
      <c r="I7" s="45"/>
      <c r="J7" s="45"/>
      <c r="K7" s="45"/>
      <c r="L7" s="45"/>
      <c r="M7" s="45"/>
      <c r="N7" s="45"/>
      <c r="O7" s="7"/>
    </row>
    <row r="8" spans="1:40" s="8" customFormat="1" x14ac:dyDescent="0.25">
      <c r="A8" s="75"/>
      <c r="B8" s="68" t="s">
        <v>0</v>
      </c>
      <c r="C8" s="68" t="s">
        <v>1</v>
      </c>
      <c r="D8" s="68" t="s">
        <v>2</v>
      </c>
      <c r="E8" s="68" t="s">
        <v>3</v>
      </c>
      <c r="F8" s="68" t="s">
        <v>4</v>
      </c>
      <c r="G8" s="68" t="s">
        <v>5</v>
      </c>
      <c r="H8" s="68" t="s">
        <v>6</v>
      </c>
      <c r="I8" s="68" t="s">
        <v>7</v>
      </c>
      <c r="J8" s="68" t="s">
        <v>8</v>
      </c>
      <c r="K8" s="68" t="s">
        <v>9</v>
      </c>
      <c r="L8" s="68" t="s">
        <v>10</v>
      </c>
      <c r="M8" s="68" t="s">
        <v>11</v>
      </c>
      <c r="N8" s="57"/>
      <c r="O8" s="70" t="s">
        <v>12</v>
      </c>
      <c r="S8" s="63" t="s">
        <v>13</v>
      </c>
      <c r="U8" s="63" t="s">
        <v>14</v>
      </c>
    </row>
    <row r="9" spans="1:40" s="8" customFormat="1" ht="13.5" thickBot="1" x14ac:dyDescent="0.3">
      <c r="A9" s="76"/>
      <c r="B9" s="69"/>
      <c r="C9" s="69"/>
      <c r="D9" s="69"/>
      <c r="E9" s="69"/>
      <c r="F9" s="69"/>
      <c r="G9" s="69"/>
      <c r="H9" s="69"/>
      <c r="I9" s="69"/>
      <c r="J9" s="69"/>
      <c r="K9" s="69"/>
      <c r="L9" s="69"/>
      <c r="M9" s="69"/>
      <c r="N9" s="58"/>
      <c r="O9" s="71"/>
      <c r="S9" s="64"/>
      <c r="U9" s="64"/>
    </row>
    <row r="10" spans="1:40" ht="13.5" thickBot="1" x14ac:dyDescent="0.25">
      <c r="A10" s="47"/>
      <c r="B10" s="47"/>
      <c r="C10" s="47"/>
      <c r="D10" s="47"/>
      <c r="E10" s="47"/>
      <c r="F10" s="47"/>
      <c r="G10" s="47"/>
      <c r="H10" s="47"/>
      <c r="I10" s="47"/>
      <c r="J10" s="47"/>
      <c r="K10" s="47"/>
      <c r="L10" s="47"/>
      <c r="M10" s="47"/>
      <c r="N10" s="47"/>
      <c r="O10" s="47"/>
      <c r="U10" s="1"/>
    </row>
    <row r="11" spans="1:40" x14ac:dyDescent="0.2">
      <c r="A11" s="48" t="s">
        <v>15</v>
      </c>
      <c r="B11" s="9">
        <v>212149</v>
      </c>
      <c r="C11" s="10">
        <v>213590</v>
      </c>
      <c r="D11" s="10">
        <v>248868</v>
      </c>
      <c r="E11" s="10">
        <v>281006</v>
      </c>
      <c r="F11" s="10">
        <v>287371</v>
      </c>
      <c r="G11" s="10">
        <v>278616</v>
      </c>
      <c r="H11" s="10">
        <v>345943</v>
      </c>
      <c r="I11" s="10">
        <v>329716</v>
      </c>
      <c r="J11" s="10">
        <v>280033</v>
      </c>
      <c r="K11" s="10">
        <v>283646</v>
      </c>
      <c r="L11" s="10">
        <v>253568</v>
      </c>
      <c r="M11" s="11">
        <v>250420</v>
      </c>
      <c r="N11" s="12"/>
      <c r="O11" s="49">
        <f>SUM(B11:M11)</f>
        <v>3264926</v>
      </c>
      <c r="P11" s="13">
        <f>+O11/$P$52</f>
        <v>0.71337246446603575</v>
      </c>
      <c r="Q11" s="13"/>
      <c r="S11" s="14">
        <f>SUM(B11:M11)</f>
        <v>3264926</v>
      </c>
      <c r="U11" s="15"/>
    </row>
    <row r="12" spans="1:40" ht="13.5" thickBot="1" x14ac:dyDescent="0.25">
      <c r="A12" s="50" t="s">
        <v>16</v>
      </c>
      <c r="B12" s="16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8"/>
      <c r="N12" s="19"/>
      <c r="O12" s="20"/>
      <c r="P12" s="21"/>
      <c r="Q12" s="13" t="e">
        <f>+O12/#REF!</f>
        <v>#REF!</v>
      </c>
      <c r="S12" s="14">
        <f>SUM(B12:M12)</f>
        <v>0</v>
      </c>
      <c r="U12" s="15">
        <f>+S12/1.08</f>
        <v>0</v>
      </c>
    </row>
    <row r="13" spans="1:40" x14ac:dyDescent="0.2">
      <c r="A13" s="51" t="s">
        <v>17</v>
      </c>
      <c r="B13" s="22">
        <v>1331</v>
      </c>
      <c r="C13" s="23">
        <v>1500</v>
      </c>
      <c r="D13" s="23">
        <v>2153</v>
      </c>
      <c r="E13" s="23">
        <v>2280</v>
      </c>
      <c r="F13" s="23">
        <v>1927</v>
      </c>
      <c r="G13" s="23">
        <v>1605</v>
      </c>
      <c r="H13" s="23">
        <v>2210</v>
      </c>
      <c r="I13" s="23">
        <v>2349</v>
      </c>
      <c r="J13" s="23">
        <v>2116</v>
      </c>
      <c r="K13" s="23">
        <v>2815</v>
      </c>
      <c r="L13" s="23">
        <v>3179</v>
      </c>
      <c r="M13" s="24">
        <v>1315</v>
      </c>
      <c r="N13" s="19"/>
      <c r="O13" s="52">
        <f t="shared" ref="O13:O49" si="0">SUM(B13:M13)</f>
        <v>24780</v>
      </c>
      <c r="P13" s="13">
        <f>+O13/$P$52</f>
        <v>5.4143247563553862E-3</v>
      </c>
      <c r="Q13" s="13"/>
      <c r="S13" s="14">
        <f>SUM(B13:M13)</f>
        <v>24780</v>
      </c>
      <c r="U13" s="15"/>
    </row>
    <row r="14" spans="1:40" ht="13.5" thickBot="1" x14ac:dyDescent="0.25">
      <c r="A14" s="51" t="s">
        <v>18</v>
      </c>
      <c r="B14" s="16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8"/>
      <c r="N14" s="19"/>
      <c r="O14" s="20"/>
      <c r="P14" s="13"/>
      <c r="Q14" s="13" t="e">
        <f>+O14/#REF!</f>
        <v>#REF!</v>
      </c>
      <c r="S14" s="14">
        <f>SUM(B14:M14)</f>
        <v>0</v>
      </c>
      <c r="U14" s="15">
        <f>+S14/1.08</f>
        <v>0</v>
      </c>
    </row>
    <row r="15" spans="1:40" x14ac:dyDescent="0.2">
      <c r="A15" s="48"/>
      <c r="B15" s="22">
        <v>1674</v>
      </c>
      <c r="C15" s="23">
        <v>1792</v>
      </c>
      <c r="D15" s="23">
        <v>5005</v>
      </c>
      <c r="E15" s="23">
        <v>2042</v>
      </c>
      <c r="F15" s="23">
        <v>2183</v>
      </c>
      <c r="G15" s="23">
        <v>2005</v>
      </c>
      <c r="H15" s="23">
        <v>2119</v>
      </c>
      <c r="I15" s="23">
        <v>2313</v>
      </c>
      <c r="J15" s="23">
        <v>2217</v>
      </c>
      <c r="K15" s="23">
        <v>2261</v>
      </c>
      <c r="L15" s="23">
        <v>2112</v>
      </c>
      <c r="M15" s="24">
        <v>2169</v>
      </c>
      <c r="N15" s="19"/>
      <c r="O15" s="52">
        <f t="shared" si="0"/>
        <v>27892</v>
      </c>
      <c r="P15" s="13">
        <f>+O15/$P$52</f>
        <v>6.0942835393165626E-3</v>
      </c>
      <c r="Q15" s="13"/>
      <c r="S15" s="14">
        <f t="shared" ref="S15:S50" si="1">SUM(B15:M15)</f>
        <v>27892</v>
      </c>
      <c r="U15" s="15"/>
    </row>
    <row r="16" spans="1:40" ht="13.5" thickBot="1" x14ac:dyDescent="0.25">
      <c r="A16" s="50" t="s">
        <v>19</v>
      </c>
      <c r="B16" s="16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8"/>
      <c r="N16" s="19"/>
      <c r="O16" s="20"/>
      <c r="P16" s="13"/>
      <c r="Q16" s="13" t="e">
        <f>+O16/#REF!</f>
        <v>#REF!</v>
      </c>
      <c r="S16" s="14">
        <f t="shared" si="1"/>
        <v>0</v>
      </c>
      <c r="U16" s="15">
        <f>+S16/1.08</f>
        <v>0</v>
      </c>
    </row>
    <row r="17" spans="1:21" x14ac:dyDescent="0.2">
      <c r="A17" s="51"/>
      <c r="B17" s="25">
        <v>5300</v>
      </c>
      <c r="C17" s="26">
        <v>4184</v>
      </c>
      <c r="D17" s="26">
        <v>2176</v>
      </c>
      <c r="E17" s="23">
        <v>5434</v>
      </c>
      <c r="F17" s="26">
        <v>5759</v>
      </c>
      <c r="G17" s="26">
        <v>5803</v>
      </c>
      <c r="H17" s="26">
        <v>7037</v>
      </c>
      <c r="I17" s="26">
        <v>6487</v>
      </c>
      <c r="J17" s="26">
        <v>5455</v>
      </c>
      <c r="K17" s="26">
        <v>5820</v>
      </c>
      <c r="L17" s="26">
        <v>5783</v>
      </c>
      <c r="M17" s="27">
        <v>7524</v>
      </c>
      <c r="N17" s="19"/>
      <c r="O17" s="52">
        <f t="shared" si="0"/>
        <v>66762</v>
      </c>
      <c r="P17" s="13">
        <f>+O17/$P$52</f>
        <v>1.4587213453744885E-2</v>
      </c>
      <c r="Q17" s="13"/>
      <c r="S17" s="14">
        <f t="shared" si="1"/>
        <v>66762</v>
      </c>
      <c r="U17" s="15"/>
    </row>
    <row r="18" spans="1:21" ht="13.5" thickBot="1" x14ac:dyDescent="0.25">
      <c r="A18" s="50" t="s">
        <v>20</v>
      </c>
      <c r="B18" s="16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8"/>
      <c r="N18" s="19"/>
      <c r="O18" s="20"/>
      <c r="P18" s="13"/>
      <c r="Q18" s="13" t="e">
        <f>+O18/#REF!</f>
        <v>#REF!</v>
      </c>
      <c r="S18" s="14">
        <f t="shared" si="1"/>
        <v>0</v>
      </c>
      <c r="U18" s="15">
        <f>+S18/1.08</f>
        <v>0</v>
      </c>
    </row>
    <row r="19" spans="1:21" x14ac:dyDescent="0.2">
      <c r="A19" s="51" t="s">
        <v>21</v>
      </c>
      <c r="B19" s="22">
        <v>6834</v>
      </c>
      <c r="C19" s="23">
        <v>7702</v>
      </c>
      <c r="D19" s="23">
        <v>8452</v>
      </c>
      <c r="E19" s="23">
        <v>8779</v>
      </c>
      <c r="F19" s="23">
        <v>9640</v>
      </c>
      <c r="G19" s="23">
        <v>9347</v>
      </c>
      <c r="H19" s="23">
        <v>9511</v>
      </c>
      <c r="I19" s="23">
        <v>8820</v>
      </c>
      <c r="J19" s="23">
        <v>8698</v>
      </c>
      <c r="K19" s="23">
        <v>9136</v>
      </c>
      <c r="L19" s="23">
        <v>8942</v>
      </c>
      <c r="M19" s="24">
        <v>8154</v>
      </c>
      <c r="N19" s="12"/>
      <c r="O19" s="52">
        <f t="shared" si="0"/>
        <v>104015</v>
      </c>
      <c r="P19" s="13">
        <f>+O19/$P$52</f>
        <v>2.2726835735766969E-2</v>
      </c>
      <c r="Q19" s="13"/>
      <c r="S19" s="14">
        <f t="shared" si="1"/>
        <v>104015</v>
      </c>
      <c r="U19" s="15"/>
    </row>
    <row r="20" spans="1:21" ht="13.5" thickBot="1" x14ac:dyDescent="0.25">
      <c r="A20" s="50" t="s">
        <v>22</v>
      </c>
      <c r="B20" s="16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8"/>
      <c r="N20" s="28"/>
      <c r="O20" s="20"/>
      <c r="P20" s="13"/>
      <c r="Q20" s="13" t="e">
        <f>+O20/#REF!</f>
        <v>#REF!</v>
      </c>
      <c r="S20" s="14">
        <f t="shared" si="1"/>
        <v>0</v>
      </c>
      <c r="U20" s="15">
        <f>+S20/1.08</f>
        <v>0</v>
      </c>
    </row>
    <row r="21" spans="1:21" x14ac:dyDescent="0.2">
      <c r="A21" s="51" t="s">
        <v>23</v>
      </c>
      <c r="B21" s="22">
        <v>5848</v>
      </c>
      <c r="C21" s="23">
        <v>6541</v>
      </c>
      <c r="D21" s="23">
        <v>7495</v>
      </c>
      <c r="E21" s="23">
        <v>7119</v>
      </c>
      <c r="F21" s="23">
        <v>7308</v>
      </c>
      <c r="G21" s="23">
        <v>7375</v>
      </c>
      <c r="H21" s="23">
        <v>7613</v>
      </c>
      <c r="I21" s="23">
        <v>7607</v>
      </c>
      <c r="J21" s="23">
        <v>7230</v>
      </c>
      <c r="K21" s="23">
        <v>7596</v>
      </c>
      <c r="L21" s="23">
        <v>7564</v>
      </c>
      <c r="M21" s="24">
        <v>7555</v>
      </c>
      <c r="N21" s="12"/>
      <c r="O21" s="52">
        <f t="shared" si="0"/>
        <v>86851</v>
      </c>
      <c r="P21" s="13">
        <f>+O21/$P$52</f>
        <v>1.8976574633342277E-2</v>
      </c>
      <c r="Q21" s="13"/>
      <c r="S21" s="14">
        <f t="shared" si="1"/>
        <v>86851</v>
      </c>
      <c r="U21" s="15"/>
    </row>
    <row r="22" spans="1:21" ht="13.5" thickBot="1" x14ac:dyDescent="0.25">
      <c r="A22" s="50" t="s">
        <v>24</v>
      </c>
      <c r="B22" s="16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8"/>
      <c r="N22" s="28"/>
      <c r="O22" s="20"/>
      <c r="P22" s="13"/>
      <c r="Q22" s="13" t="e">
        <f>+O22/#REF!</f>
        <v>#REF!</v>
      </c>
      <c r="S22" s="14">
        <f>SUM(B22:M22)</f>
        <v>0</v>
      </c>
      <c r="U22" s="15">
        <f>+S22/1.08</f>
        <v>0</v>
      </c>
    </row>
    <row r="23" spans="1:21" x14ac:dyDescent="0.2">
      <c r="A23" s="51" t="s">
        <v>25</v>
      </c>
      <c r="B23" s="22">
        <v>626</v>
      </c>
      <c r="C23" s="23">
        <v>667</v>
      </c>
      <c r="D23" s="23">
        <v>776</v>
      </c>
      <c r="E23" s="23">
        <v>753</v>
      </c>
      <c r="F23" s="23">
        <v>964</v>
      </c>
      <c r="G23" s="23">
        <v>839</v>
      </c>
      <c r="H23" s="23">
        <v>870</v>
      </c>
      <c r="I23" s="23">
        <v>803</v>
      </c>
      <c r="J23" s="23">
        <v>711</v>
      </c>
      <c r="K23" s="23">
        <v>861</v>
      </c>
      <c r="L23" s="23">
        <v>865</v>
      </c>
      <c r="M23" s="24">
        <v>775</v>
      </c>
      <c r="N23" s="12"/>
      <c r="O23" s="52">
        <f t="shared" si="0"/>
        <v>9510</v>
      </c>
      <c r="P23" s="13">
        <f>+O23/$P$52</f>
        <v>2.0778946098845732E-3</v>
      </c>
      <c r="Q23" s="13"/>
      <c r="S23" s="14">
        <f t="shared" si="1"/>
        <v>9510</v>
      </c>
      <c r="U23" s="15"/>
    </row>
    <row r="24" spans="1:21" ht="13.5" thickBot="1" x14ac:dyDescent="0.25">
      <c r="A24" s="50" t="s">
        <v>26</v>
      </c>
      <c r="B24" s="16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8"/>
      <c r="N24" s="28"/>
      <c r="O24" s="20"/>
      <c r="P24" s="13"/>
      <c r="Q24" s="13" t="e">
        <f>+O24/#REF!</f>
        <v>#REF!</v>
      </c>
      <c r="S24" s="14">
        <f t="shared" si="1"/>
        <v>0</v>
      </c>
      <c r="U24" s="15">
        <f>+S24/1.08</f>
        <v>0</v>
      </c>
    </row>
    <row r="25" spans="1:21" x14ac:dyDescent="0.2">
      <c r="A25" s="51" t="s">
        <v>27</v>
      </c>
      <c r="B25" s="22">
        <v>1265</v>
      </c>
      <c r="C25" s="23">
        <v>1454</v>
      </c>
      <c r="D25" s="23">
        <v>1655</v>
      </c>
      <c r="E25" s="23">
        <v>1636</v>
      </c>
      <c r="F25" s="23">
        <v>1768</v>
      </c>
      <c r="G25" s="23">
        <v>1652</v>
      </c>
      <c r="H25" s="23">
        <v>1705</v>
      </c>
      <c r="I25" s="23">
        <v>1512</v>
      </c>
      <c r="J25" s="23">
        <v>1456</v>
      </c>
      <c r="K25" s="23">
        <v>1686</v>
      </c>
      <c r="L25" s="23">
        <v>1963</v>
      </c>
      <c r="M25" s="24">
        <v>1818</v>
      </c>
      <c r="N25" s="12"/>
      <c r="O25" s="52">
        <f t="shared" si="0"/>
        <v>19570</v>
      </c>
      <c r="P25" s="13">
        <f>+O25/$P$52</f>
        <v>4.2759618838529015E-3</v>
      </c>
      <c r="Q25" s="13"/>
      <c r="S25" s="14">
        <f t="shared" si="1"/>
        <v>19570</v>
      </c>
      <c r="U25" s="15"/>
    </row>
    <row r="26" spans="1:21" ht="13.5" thickBot="1" x14ac:dyDescent="0.25">
      <c r="A26" s="50" t="s">
        <v>28</v>
      </c>
      <c r="B26" s="16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8"/>
      <c r="N26" s="28"/>
      <c r="O26" s="20"/>
      <c r="P26" s="13"/>
      <c r="Q26" s="13" t="e">
        <f>+O26/#REF!</f>
        <v>#REF!</v>
      </c>
      <c r="S26" s="14">
        <f t="shared" si="1"/>
        <v>0</v>
      </c>
      <c r="U26" s="15">
        <f>+S26/1.08</f>
        <v>0</v>
      </c>
    </row>
    <row r="27" spans="1:21" ht="15" x14ac:dyDescent="0.25">
      <c r="A27" s="51" t="s">
        <v>29</v>
      </c>
      <c r="B27" s="22">
        <v>15069</v>
      </c>
      <c r="C27" s="23">
        <v>16852</v>
      </c>
      <c r="D27" s="23">
        <v>19019</v>
      </c>
      <c r="E27" s="23">
        <v>18971</v>
      </c>
      <c r="F27" s="23">
        <v>19965</v>
      </c>
      <c r="G27" s="23">
        <v>19311</v>
      </c>
      <c r="H27" s="23">
        <v>19329</v>
      </c>
      <c r="I27" s="23">
        <v>18710</v>
      </c>
      <c r="J27" s="23">
        <v>18289</v>
      </c>
      <c r="K27" s="29">
        <v>18874</v>
      </c>
      <c r="L27" s="29">
        <v>19333</v>
      </c>
      <c r="M27" s="24">
        <v>17589</v>
      </c>
      <c r="N27" s="12"/>
      <c r="O27" s="52">
        <f t="shared" si="0"/>
        <v>221311</v>
      </c>
      <c r="P27" s="13">
        <f>+O27/$P$52</f>
        <v>4.8355513565527315E-2</v>
      </c>
      <c r="Q27" s="13"/>
      <c r="S27" s="14">
        <f t="shared" si="1"/>
        <v>221311</v>
      </c>
      <c r="U27" s="15"/>
    </row>
    <row r="28" spans="1:21" ht="13.5" thickBot="1" x14ac:dyDescent="0.25">
      <c r="A28" s="50" t="s">
        <v>30</v>
      </c>
      <c r="B28" s="16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8"/>
      <c r="N28" s="28"/>
      <c r="O28" s="20"/>
      <c r="P28" s="13"/>
      <c r="Q28" s="13" t="e">
        <f>+O28/#REF!</f>
        <v>#REF!</v>
      </c>
      <c r="S28" s="14">
        <f t="shared" si="1"/>
        <v>0</v>
      </c>
      <c r="U28" s="15">
        <f>+S28/1.08</f>
        <v>0</v>
      </c>
    </row>
    <row r="29" spans="1:21" x14ac:dyDescent="0.2">
      <c r="A29" s="51" t="s">
        <v>31</v>
      </c>
      <c r="B29" s="22">
        <v>26970</v>
      </c>
      <c r="C29" s="23">
        <v>28141</v>
      </c>
      <c r="D29" s="23">
        <v>31637</v>
      </c>
      <c r="E29" s="23">
        <v>31003</v>
      </c>
      <c r="F29" s="23">
        <v>32040</v>
      </c>
      <c r="G29" s="23">
        <v>31610</v>
      </c>
      <c r="H29" s="23">
        <v>31427</v>
      </c>
      <c r="I29" s="23">
        <v>29848</v>
      </c>
      <c r="J29" s="23">
        <v>28598</v>
      </c>
      <c r="K29" s="23">
        <v>31489</v>
      </c>
      <c r="L29" s="23">
        <v>31227</v>
      </c>
      <c r="M29" s="24">
        <v>28788</v>
      </c>
      <c r="N29" s="12"/>
      <c r="O29" s="52">
        <f t="shared" si="0"/>
        <v>362778</v>
      </c>
      <c r="P29" s="13">
        <f>+O29/$P$52</f>
        <v>7.9265452238139397E-2</v>
      </c>
      <c r="Q29" s="13"/>
      <c r="S29" s="14">
        <f t="shared" si="1"/>
        <v>362778</v>
      </c>
      <c r="U29" s="15"/>
    </row>
    <row r="30" spans="1:21" ht="13.5" thickBot="1" x14ac:dyDescent="0.25">
      <c r="A30" s="50" t="s">
        <v>32</v>
      </c>
      <c r="B30" s="16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8"/>
      <c r="N30" s="28"/>
      <c r="O30" s="20"/>
      <c r="P30" s="13"/>
      <c r="Q30" s="13" t="e">
        <f>+O30/#REF!</f>
        <v>#REF!</v>
      </c>
      <c r="S30" s="14">
        <f t="shared" si="1"/>
        <v>0</v>
      </c>
      <c r="U30" s="15">
        <f>+S30/1.08</f>
        <v>0</v>
      </c>
    </row>
    <row r="31" spans="1:21" x14ac:dyDescent="0.2">
      <c r="A31" s="51" t="s">
        <v>33</v>
      </c>
      <c r="B31" s="22">
        <v>1351</v>
      </c>
      <c r="C31" s="23">
        <v>1490</v>
      </c>
      <c r="D31" s="23">
        <v>1588</v>
      </c>
      <c r="E31" s="23">
        <v>1726</v>
      </c>
      <c r="F31" s="23">
        <v>2048</v>
      </c>
      <c r="G31" s="23">
        <v>1947</v>
      </c>
      <c r="H31" s="23">
        <v>2116</v>
      </c>
      <c r="I31" s="23">
        <v>2158</v>
      </c>
      <c r="J31" s="23">
        <v>1787</v>
      </c>
      <c r="K31" s="23">
        <v>1990</v>
      </c>
      <c r="L31" s="23">
        <v>1716</v>
      </c>
      <c r="M31" s="24">
        <v>1723</v>
      </c>
      <c r="N31" s="12"/>
      <c r="O31" s="52">
        <f t="shared" si="0"/>
        <v>21640</v>
      </c>
      <c r="P31" s="13">
        <f>+O31/$P$52</f>
        <v>4.7282480923135813E-3</v>
      </c>
      <c r="Q31" s="13"/>
      <c r="S31" s="14">
        <f t="shared" si="1"/>
        <v>21640</v>
      </c>
      <c r="U31" s="15"/>
    </row>
    <row r="32" spans="1:21" ht="13.5" thickBot="1" x14ac:dyDescent="0.25">
      <c r="A32" s="50" t="s">
        <v>34</v>
      </c>
      <c r="B32" s="16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8"/>
      <c r="N32" s="28"/>
      <c r="O32" s="20"/>
      <c r="P32" s="13"/>
      <c r="Q32" s="13" t="e">
        <f>+O32/#REF!</f>
        <v>#REF!</v>
      </c>
      <c r="S32" s="14">
        <f t="shared" si="1"/>
        <v>0</v>
      </c>
      <c r="U32" s="15">
        <f>+S32/1.08</f>
        <v>0</v>
      </c>
    </row>
    <row r="33" spans="1:21" x14ac:dyDescent="0.2">
      <c r="A33" s="51" t="s">
        <v>35</v>
      </c>
      <c r="B33" s="22">
        <v>1811</v>
      </c>
      <c r="C33" s="23">
        <v>2032</v>
      </c>
      <c r="D33" s="23">
        <v>2353</v>
      </c>
      <c r="E33" s="23">
        <v>2249</v>
      </c>
      <c r="F33" s="23">
        <v>2517</v>
      </c>
      <c r="G33" s="23">
        <v>2320</v>
      </c>
      <c r="H33" s="23">
        <v>2499</v>
      </c>
      <c r="I33" s="23">
        <v>2324</v>
      </c>
      <c r="J33" s="23">
        <v>2285</v>
      </c>
      <c r="K33" s="23">
        <v>2263</v>
      </c>
      <c r="L33" s="23">
        <v>2314</v>
      </c>
      <c r="M33" s="24">
        <v>2023</v>
      </c>
      <c r="N33" s="12"/>
      <c r="O33" s="52">
        <f t="shared" si="0"/>
        <v>26990</v>
      </c>
      <c r="P33" s="13">
        <f>+O33/$P$52</f>
        <v>5.8972003702192034E-3</v>
      </c>
      <c r="Q33" s="13"/>
      <c r="S33" s="14">
        <f t="shared" si="1"/>
        <v>26990</v>
      </c>
      <c r="U33" s="15"/>
    </row>
    <row r="34" spans="1:21" s="30" customFormat="1" ht="13.5" thickBot="1" x14ac:dyDescent="0.25">
      <c r="A34" s="50" t="s">
        <v>36</v>
      </c>
      <c r="B34" s="16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8"/>
      <c r="N34" s="28"/>
      <c r="O34" s="20"/>
      <c r="P34" s="31"/>
      <c r="Q34" s="13" t="e">
        <f>+O34/#REF!</f>
        <v>#REF!</v>
      </c>
      <c r="S34" s="14">
        <f t="shared" si="1"/>
        <v>0</v>
      </c>
      <c r="U34" s="15">
        <f>+S34/1.08</f>
        <v>0</v>
      </c>
    </row>
    <row r="35" spans="1:21" x14ac:dyDescent="0.2">
      <c r="A35" s="51" t="s">
        <v>37</v>
      </c>
      <c r="B35" s="22">
        <v>123</v>
      </c>
      <c r="C35" s="23">
        <v>186</v>
      </c>
      <c r="D35" s="23">
        <v>255</v>
      </c>
      <c r="E35" s="23">
        <v>379</v>
      </c>
      <c r="F35" s="23">
        <v>497</v>
      </c>
      <c r="G35" s="23">
        <v>568</v>
      </c>
      <c r="H35" s="23">
        <v>549</v>
      </c>
      <c r="I35" s="23">
        <v>359</v>
      </c>
      <c r="J35" s="23">
        <v>200</v>
      </c>
      <c r="K35" s="23">
        <v>213</v>
      </c>
      <c r="L35" s="23">
        <v>247</v>
      </c>
      <c r="M35" s="24">
        <v>228</v>
      </c>
      <c r="N35" s="12"/>
      <c r="O35" s="52">
        <f t="shared" si="0"/>
        <v>3804</v>
      </c>
      <c r="P35" s="13">
        <f>+O35/$P$52</f>
        <v>8.3115784395382925E-4</v>
      </c>
      <c r="Q35" s="13"/>
      <c r="S35" s="14">
        <f t="shared" si="1"/>
        <v>3804</v>
      </c>
      <c r="U35" s="15"/>
    </row>
    <row r="36" spans="1:21" s="30" customFormat="1" ht="13.5" thickBot="1" x14ac:dyDescent="0.25">
      <c r="A36" s="50" t="s">
        <v>38</v>
      </c>
      <c r="B36" s="16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8"/>
      <c r="N36" s="28"/>
      <c r="O36" s="20"/>
      <c r="P36" s="31"/>
      <c r="Q36" s="13" t="e">
        <f>+O36/#REF!</f>
        <v>#REF!</v>
      </c>
      <c r="S36" s="14">
        <f t="shared" si="1"/>
        <v>0</v>
      </c>
      <c r="U36" s="15">
        <f>+S36/1.08</f>
        <v>0</v>
      </c>
    </row>
    <row r="37" spans="1:21" x14ac:dyDescent="0.2">
      <c r="A37" s="51" t="s">
        <v>39</v>
      </c>
      <c r="B37" s="22">
        <v>279</v>
      </c>
      <c r="C37" s="23">
        <v>281</v>
      </c>
      <c r="D37" s="23">
        <v>325</v>
      </c>
      <c r="E37" s="23">
        <v>314</v>
      </c>
      <c r="F37" s="23">
        <v>285</v>
      </c>
      <c r="G37" s="23">
        <v>246</v>
      </c>
      <c r="H37" s="23">
        <v>279</v>
      </c>
      <c r="I37" s="23">
        <v>279</v>
      </c>
      <c r="J37" s="23">
        <v>234</v>
      </c>
      <c r="K37" s="23">
        <v>261</v>
      </c>
      <c r="L37" s="23">
        <v>302</v>
      </c>
      <c r="M37" s="24">
        <v>294</v>
      </c>
      <c r="N37" s="12"/>
      <c r="O37" s="52">
        <f t="shared" si="0"/>
        <v>3379</v>
      </c>
      <c r="P37" s="13">
        <f>+O37/$P$52</f>
        <v>7.3829714898001816E-4</v>
      </c>
      <c r="Q37" s="13"/>
      <c r="S37" s="14">
        <f t="shared" si="1"/>
        <v>3379</v>
      </c>
      <c r="U37" s="15"/>
    </row>
    <row r="38" spans="1:21" s="30" customFormat="1" ht="13.5" thickBot="1" x14ac:dyDescent="0.25">
      <c r="A38" s="50" t="s">
        <v>40</v>
      </c>
      <c r="B38" s="16"/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8"/>
      <c r="N38" s="28"/>
      <c r="O38" s="20"/>
      <c r="P38" s="31"/>
      <c r="Q38" s="13" t="e">
        <f>+O38/#REF!</f>
        <v>#REF!</v>
      </c>
      <c r="S38" s="14">
        <f t="shared" si="1"/>
        <v>0</v>
      </c>
      <c r="U38" s="15">
        <f>+S38/1.08</f>
        <v>0</v>
      </c>
    </row>
    <row r="39" spans="1:21" x14ac:dyDescent="0.2">
      <c r="A39" s="51" t="s">
        <v>41</v>
      </c>
      <c r="B39" s="32">
        <v>93</v>
      </c>
      <c r="C39" s="33">
        <v>93</v>
      </c>
      <c r="D39" s="33">
        <v>107</v>
      </c>
      <c r="E39" s="23">
        <v>108</v>
      </c>
      <c r="F39" s="33">
        <v>124</v>
      </c>
      <c r="G39" s="33">
        <v>113</v>
      </c>
      <c r="H39" s="33">
        <v>112</v>
      </c>
      <c r="I39" s="33">
        <v>114</v>
      </c>
      <c r="J39" s="33">
        <v>87</v>
      </c>
      <c r="K39" s="33">
        <v>103</v>
      </c>
      <c r="L39" s="33">
        <v>133</v>
      </c>
      <c r="M39" s="34">
        <v>179</v>
      </c>
      <c r="N39" s="12"/>
      <c r="O39" s="52">
        <f t="shared" si="0"/>
        <v>1366</v>
      </c>
      <c r="P39" s="13">
        <f>+O39/$P$52</f>
        <v>2.9846519843347287E-4</v>
      </c>
      <c r="Q39" s="13"/>
      <c r="S39" s="14">
        <f t="shared" si="1"/>
        <v>1366</v>
      </c>
      <c r="U39" s="15"/>
    </row>
    <row r="40" spans="1:21" s="30" customFormat="1" ht="13.5" thickBot="1" x14ac:dyDescent="0.25">
      <c r="A40" s="50" t="s">
        <v>42</v>
      </c>
      <c r="B40" s="16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8"/>
      <c r="N40" s="28"/>
      <c r="O40" s="20"/>
      <c r="P40" s="31"/>
      <c r="Q40" s="13" t="e">
        <f>+O40/#REF!</f>
        <v>#REF!</v>
      </c>
      <c r="S40" s="14">
        <f t="shared" si="1"/>
        <v>0</v>
      </c>
      <c r="U40" s="15">
        <f>+S40/1.08</f>
        <v>0</v>
      </c>
    </row>
    <row r="41" spans="1:21" x14ac:dyDescent="0.2">
      <c r="A41" s="51" t="s">
        <v>43</v>
      </c>
      <c r="B41" s="22">
        <v>76</v>
      </c>
      <c r="C41" s="23">
        <v>71</v>
      </c>
      <c r="D41" s="23">
        <v>93</v>
      </c>
      <c r="E41" s="23">
        <v>104</v>
      </c>
      <c r="F41" s="23">
        <v>112</v>
      </c>
      <c r="G41" s="23">
        <v>82</v>
      </c>
      <c r="H41" s="23">
        <v>117</v>
      </c>
      <c r="I41" s="23">
        <v>166</v>
      </c>
      <c r="J41" s="23">
        <v>115</v>
      </c>
      <c r="K41" s="23">
        <v>101</v>
      </c>
      <c r="L41" s="23">
        <v>96</v>
      </c>
      <c r="M41" s="24">
        <v>140</v>
      </c>
      <c r="N41" s="12"/>
      <c r="O41" s="52">
        <f t="shared" si="0"/>
        <v>1273</v>
      </c>
      <c r="P41" s="13">
        <f>+O41/$P$52</f>
        <v>2.7814509341567416E-4</v>
      </c>
      <c r="Q41" s="13"/>
      <c r="S41" s="14">
        <f t="shared" si="1"/>
        <v>1273</v>
      </c>
      <c r="U41" s="15"/>
    </row>
    <row r="42" spans="1:21" s="30" customFormat="1" ht="13.5" thickBot="1" x14ac:dyDescent="0.25">
      <c r="A42" s="50" t="s">
        <v>44</v>
      </c>
      <c r="B42" s="16"/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8"/>
      <c r="N42" s="28"/>
      <c r="O42" s="20"/>
      <c r="P42" s="31"/>
      <c r="Q42" s="13" t="e">
        <f>+O42/#REF!</f>
        <v>#REF!</v>
      </c>
      <c r="S42" s="14">
        <f t="shared" si="1"/>
        <v>0</v>
      </c>
      <c r="U42" s="15">
        <f>+S42/1.08</f>
        <v>0</v>
      </c>
    </row>
    <row r="43" spans="1:21" x14ac:dyDescent="0.2">
      <c r="A43" s="51" t="s">
        <v>45</v>
      </c>
      <c r="B43" s="22">
        <v>2786</v>
      </c>
      <c r="C43" s="23">
        <v>3187</v>
      </c>
      <c r="D43" s="23">
        <v>3351</v>
      </c>
      <c r="E43" s="23">
        <v>3257</v>
      </c>
      <c r="F43" s="23">
        <v>3418</v>
      </c>
      <c r="G43" s="23">
        <v>3579</v>
      </c>
      <c r="H43" s="23">
        <v>3993</v>
      </c>
      <c r="I43" s="23">
        <v>3682</v>
      </c>
      <c r="J43" s="23">
        <v>3224</v>
      </c>
      <c r="K43" s="23">
        <v>3884</v>
      </c>
      <c r="L43" s="23">
        <v>3735</v>
      </c>
      <c r="M43" s="24">
        <v>3299</v>
      </c>
      <c r="N43" s="12"/>
      <c r="O43" s="52">
        <f t="shared" si="0"/>
        <v>41395</v>
      </c>
      <c r="P43" s="13">
        <f>+O43/$P$52</f>
        <v>9.0446316904492004E-3</v>
      </c>
      <c r="Q43" s="13"/>
      <c r="S43" s="14">
        <f t="shared" si="1"/>
        <v>41395</v>
      </c>
      <c r="U43" s="15"/>
    </row>
    <row r="44" spans="1:21" s="30" customFormat="1" ht="13.5" thickBot="1" x14ac:dyDescent="0.25">
      <c r="A44" s="50" t="s">
        <v>46</v>
      </c>
      <c r="B44" s="16"/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8"/>
      <c r="N44" s="28"/>
      <c r="O44" s="20"/>
      <c r="P44" s="31"/>
      <c r="Q44" s="13" t="e">
        <f>+O44/#REF!</f>
        <v>#REF!</v>
      </c>
      <c r="S44" s="14">
        <f t="shared" si="1"/>
        <v>0</v>
      </c>
      <c r="U44" s="15">
        <f>+S44/1.08</f>
        <v>0</v>
      </c>
    </row>
    <row r="45" spans="1:21" x14ac:dyDescent="0.2">
      <c r="A45" s="51" t="s">
        <v>47</v>
      </c>
      <c r="B45" s="22">
        <v>7337</v>
      </c>
      <c r="C45" s="23">
        <v>8109</v>
      </c>
      <c r="D45" s="23">
        <v>9127</v>
      </c>
      <c r="E45" s="23">
        <v>8896</v>
      </c>
      <c r="F45" s="23">
        <v>9476</v>
      </c>
      <c r="G45" s="23">
        <v>9468</v>
      </c>
      <c r="H45" s="23">
        <v>9970</v>
      </c>
      <c r="I45" s="23">
        <v>9616</v>
      </c>
      <c r="J45" s="23">
        <v>9277</v>
      </c>
      <c r="K45" s="23">
        <v>9602</v>
      </c>
      <c r="L45" s="23">
        <v>9049</v>
      </c>
      <c r="M45" s="24">
        <v>8312</v>
      </c>
      <c r="N45" s="12"/>
      <c r="O45" s="52">
        <f t="shared" si="0"/>
        <v>108239</v>
      </c>
      <c r="P45" s="13">
        <f>+O45/$P$52</f>
        <v>2.3649761795930212E-2</v>
      </c>
      <c r="Q45" s="13"/>
      <c r="S45" s="14">
        <f t="shared" si="1"/>
        <v>108239</v>
      </c>
      <c r="U45" s="15"/>
    </row>
    <row r="46" spans="1:21" s="30" customFormat="1" ht="13.5" thickBot="1" x14ac:dyDescent="0.25">
      <c r="A46" s="50" t="s">
        <v>48</v>
      </c>
      <c r="B46" s="16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8"/>
      <c r="N46" s="28"/>
      <c r="O46" s="20"/>
      <c r="P46" s="31"/>
      <c r="Q46" s="13" t="e">
        <f>+O46/#REF!</f>
        <v>#REF!</v>
      </c>
      <c r="S46" s="35">
        <f t="shared" si="1"/>
        <v>0</v>
      </c>
      <c r="U46" s="15">
        <f>+S46/1.08</f>
        <v>0</v>
      </c>
    </row>
    <row r="47" spans="1:21" x14ac:dyDescent="0.2">
      <c r="A47" s="51" t="s">
        <v>49</v>
      </c>
      <c r="B47" s="22">
        <v>2711</v>
      </c>
      <c r="C47" s="23">
        <v>3257</v>
      </c>
      <c r="D47" s="23">
        <v>4364</v>
      </c>
      <c r="E47" s="23">
        <v>4927</v>
      </c>
      <c r="F47" s="23">
        <v>4781</v>
      </c>
      <c r="G47" s="23">
        <v>4600</v>
      </c>
      <c r="H47" s="23">
        <v>5720</v>
      </c>
      <c r="I47" s="23">
        <v>5140</v>
      </c>
      <c r="J47" s="23">
        <v>4747</v>
      </c>
      <c r="K47" s="23">
        <v>4373</v>
      </c>
      <c r="L47" s="23">
        <v>4174</v>
      </c>
      <c r="M47" s="24">
        <v>3191</v>
      </c>
      <c r="N47" s="12"/>
      <c r="O47" s="52">
        <f t="shared" si="0"/>
        <v>51985</v>
      </c>
      <c r="P47" s="13">
        <f>+O47/$P$52</f>
        <v>1.1358501713443695E-2</v>
      </c>
      <c r="Q47" s="13"/>
      <c r="S47" s="14">
        <f t="shared" si="1"/>
        <v>51985</v>
      </c>
      <c r="U47" s="15"/>
    </row>
    <row r="48" spans="1:21" ht="13.5" thickBot="1" x14ac:dyDescent="0.25">
      <c r="A48" s="50"/>
      <c r="B48" s="16"/>
      <c r="C48" s="17"/>
      <c r="D48" s="17"/>
      <c r="E48" s="23"/>
      <c r="F48" s="17"/>
      <c r="G48" s="17"/>
      <c r="H48" s="17"/>
      <c r="I48" s="17"/>
      <c r="J48" s="17"/>
      <c r="K48" s="17"/>
      <c r="L48" s="17"/>
      <c r="M48" s="18"/>
      <c r="N48" s="28"/>
      <c r="O48" s="20"/>
      <c r="P48" s="13"/>
      <c r="Q48" s="13" t="e">
        <f>+O48/#REF!</f>
        <v>#REF!</v>
      </c>
      <c r="S48" s="14">
        <f t="shared" si="1"/>
        <v>0</v>
      </c>
      <c r="U48" s="36">
        <f>+S48/1.08</f>
        <v>0</v>
      </c>
    </row>
    <row r="49" spans="1:21" x14ac:dyDescent="0.2">
      <c r="A49" s="51" t="s">
        <v>50</v>
      </c>
      <c r="B49" s="22">
        <v>8982</v>
      </c>
      <c r="C49" s="23">
        <v>8900</v>
      </c>
      <c r="D49" s="23">
        <v>9893</v>
      </c>
      <c r="E49" s="23">
        <v>10636</v>
      </c>
      <c r="F49" s="23">
        <v>11943</v>
      </c>
      <c r="G49" s="23">
        <v>11344</v>
      </c>
      <c r="H49" s="23">
        <v>12129</v>
      </c>
      <c r="I49" s="23">
        <v>12019</v>
      </c>
      <c r="J49" s="23">
        <v>11068</v>
      </c>
      <c r="K49" s="23">
        <v>11355</v>
      </c>
      <c r="L49" s="23">
        <v>10037</v>
      </c>
      <c r="M49" s="24">
        <v>9976</v>
      </c>
      <c r="N49" s="12"/>
      <c r="O49" s="52">
        <f t="shared" si="0"/>
        <v>128282</v>
      </c>
      <c r="P49" s="13">
        <f>+O49/$P$52</f>
        <v>2.802907217089514E-2</v>
      </c>
      <c r="Q49" s="13"/>
      <c r="S49" s="14">
        <f>SUM(B49:M49)</f>
        <v>128282</v>
      </c>
      <c r="U49" s="15"/>
    </row>
    <row r="50" spans="1:21" ht="13.5" thickBot="1" x14ac:dyDescent="0.25">
      <c r="A50" s="53"/>
      <c r="B50" s="37"/>
      <c r="C50" s="38"/>
      <c r="D50" s="38"/>
      <c r="E50" s="38"/>
      <c r="F50" s="38"/>
      <c r="G50" s="38"/>
      <c r="H50" s="38"/>
      <c r="I50" s="38"/>
      <c r="J50" s="38"/>
      <c r="K50" s="38"/>
      <c r="L50" s="38"/>
      <c r="M50" s="39"/>
      <c r="N50" s="40"/>
      <c r="O50" s="41" t="s">
        <v>51</v>
      </c>
      <c r="P50" s="14"/>
      <c r="Q50" s="13"/>
      <c r="S50" s="14">
        <f t="shared" si="1"/>
        <v>0</v>
      </c>
      <c r="U50" s="42"/>
    </row>
    <row r="51" spans="1:21" ht="15.75" thickBot="1" x14ac:dyDescent="0.3">
      <c r="A51" s="54"/>
      <c r="B51" s="55" t="s">
        <v>0</v>
      </c>
      <c r="C51" s="55" t="s">
        <v>1</v>
      </c>
      <c r="D51" s="55" t="s">
        <v>2</v>
      </c>
      <c r="E51" s="56" t="s">
        <v>52</v>
      </c>
      <c r="F51" s="55" t="s">
        <v>53</v>
      </c>
      <c r="G51" s="55" t="s">
        <v>5</v>
      </c>
      <c r="H51" s="56" t="s">
        <v>6</v>
      </c>
      <c r="I51" s="55" t="s">
        <v>7</v>
      </c>
      <c r="J51" s="55" t="s">
        <v>8</v>
      </c>
      <c r="K51" s="55" t="s">
        <v>9</v>
      </c>
      <c r="L51" s="55" t="s">
        <v>10</v>
      </c>
      <c r="M51" s="56" t="s">
        <v>11</v>
      </c>
      <c r="N51" s="47"/>
      <c r="O51" s="47"/>
    </row>
    <row r="52" spans="1:21" ht="13.5" thickBot="1" x14ac:dyDescent="0.25">
      <c r="A52" s="59" t="s">
        <v>54</v>
      </c>
      <c r="B52" s="60">
        <v>302615</v>
      </c>
      <c r="C52" s="60">
        <v>310029</v>
      </c>
      <c r="D52" s="60">
        <v>358692</v>
      </c>
      <c r="E52" s="60">
        <v>391619</v>
      </c>
      <c r="F52" s="60">
        <v>404126</v>
      </c>
      <c r="G52" s="60">
        <v>392430</v>
      </c>
      <c r="H52" s="60">
        <v>465248</v>
      </c>
      <c r="I52" s="60">
        <v>444022</v>
      </c>
      <c r="J52" s="60">
        <v>387827</v>
      </c>
      <c r="K52" s="60">
        <v>398329</v>
      </c>
      <c r="L52" s="60">
        <v>366339</v>
      </c>
      <c r="M52" s="60">
        <v>355472</v>
      </c>
      <c r="N52" s="61"/>
      <c r="O52" s="62">
        <f>+O11+O13+O15+O17+O19+O21+O23+O25+O27+O29+O31+O33+O35+O37+O39+O41+O43+O45+O49+O47</f>
        <v>4576748</v>
      </c>
      <c r="P52" s="14">
        <f>SUM(B52:M52)</f>
        <v>4576748</v>
      </c>
      <c r="Q52" s="44">
        <f>SUM(P11:P49)</f>
        <v>1.0000000000000002</v>
      </c>
      <c r="S52" s="43">
        <f>S11+S13+S19+S21+S23+S25+S27+S29+S31+S33+S35+S37+S39+S41+S43+S45+S49+S15+S47+S17</f>
        <v>4576748</v>
      </c>
      <c r="U52" s="43"/>
    </row>
  </sheetData>
  <mergeCells count="19">
    <mergeCell ref="A8:A9"/>
    <mergeCell ref="B8:B9"/>
    <mergeCell ref="C8:C9"/>
    <mergeCell ref="D8:D9"/>
    <mergeCell ref="E8:E9"/>
    <mergeCell ref="S8:S9"/>
    <mergeCell ref="U8:U9"/>
    <mergeCell ref="AA2:AN2"/>
    <mergeCell ref="I8:I9"/>
    <mergeCell ref="J8:J9"/>
    <mergeCell ref="K8:K9"/>
    <mergeCell ref="L8:L9"/>
    <mergeCell ref="M8:M9"/>
    <mergeCell ref="O8:O9"/>
    <mergeCell ref="B2:O2"/>
    <mergeCell ref="B4:O4"/>
    <mergeCell ref="F8:F9"/>
    <mergeCell ref="G8:G9"/>
    <mergeCell ref="H8:H9"/>
  </mergeCells>
  <pageMargins left="0.7" right="0.7" top="0.75" bottom="0.75" header="0.3" footer="0.3"/>
  <pageSetup orientation="portrait" horizontalDpi="4294967295" verticalDpi="4294967295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ING.ARACELI</dc:creator>
  <cp:lastModifiedBy>ING.ARACELI</cp:lastModifiedBy>
  <cp:lastPrinted>2022-01-20T20:50:19Z</cp:lastPrinted>
  <dcterms:created xsi:type="dcterms:W3CDTF">2022-01-20T20:40:42Z</dcterms:created>
  <dcterms:modified xsi:type="dcterms:W3CDTF">2022-01-20T20:52:31Z</dcterms:modified>
</cp:coreProperties>
</file>